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1417\Desktop\"/>
    </mc:Choice>
  </mc:AlternateContent>
  <bookViews>
    <workbookView xWindow="0" yWindow="0" windowWidth="15585" windowHeight="11745"/>
  </bookViews>
  <sheets>
    <sheet name="工事費内訳書" sheetId="2" r:id="rId1"/>
  </sheets>
  <definedNames>
    <definedName name="_xlnm.Print_Area" localSheetId="0">工事費内訳書!$A$1:$G$243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工事費内訳書!$G$243</definedName>
    <definedName name="内訳書工事価格総計" localSheetId="0">工事費内訳書!$G$242</definedName>
    <definedName name="内訳書工事価格総計通番" localSheetId="0">工事費内訳書!$I$242</definedName>
    <definedName name="内訳書工事価格総計名称" localSheetId="0">工事費内訳書!$A$242</definedName>
    <definedName name="内訳書工事価格通番" localSheetId="0">工事費内訳書!$I$243</definedName>
    <definedName name="内訳書直接工事費総計" localSheetId="0">工事費内訳書!$G$241</definedName>
    <definedName name="内訳書直接工事費総計通番" localSheetId="0">工事費内訳書!$I$241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4" i="2" l="1"/>
  <c r="G233" i="2" s="1"/>
  <c r="G230" i="2"/>
  <c r="G229" i="2"/>
  <c r="G228" i="2"/>
  <c r="G220" i="2"/>
  <c r="G219" i="2" s="1"/>
  <c r="G218" i="2" s="1"/>
  <c r="G217" i="2" s="1"/>
  <c r="G216" i="2" s="1"/>
  <c r="G214" i="2"/>
  <c r="G213" i="2"/>
  <c r="G212" i="2"/>
  <c r="G207" i="2"/>
  <c r="G206" i="2" s="1"/>
  <c r="G205" i="2" s="1"/>
  <c r="G204" i="2" s="1"/>
  <c r="G203" i="2" s="1"/>
  <c r="G202" i="2" s="1"/>
  <c r="G240" i="2" s="1"/>
  <c r="G197" i="2"/>
  <c r="G196" i="2" s="1"/>
  <c r="G195" i="2" s="1"/>
  <c r="G193" i="2"/>
  <c r="G192" i="2"/>
  <c r="G191" i="2" s="1"/>
  <c r="G189" i="2" s="1"/>
  <c r="G188" i="2" s="1"/>
  <c r="G184" i="2"/>
  <c r="G183" i="2" s="1"/>
  <c r="G182" i="2" s="1"/>
  <c r="G174" i="2"/>
  <c r="G166" i="2"/>
  <c r="G154" i="2"/>
  <c r="G148" i="2"/>
  <c r="G140" i="2"/>
  <c r="G127" i="2"/>
  <c r="G120" i="2"/>
  <c r="G119" i="2" s="1"/>
  <c r="G108" i="2"/>
  <c r="G94" i="2"/>
  <c r="G58" i="2" s="1"/>
  <c r="G81" i="2"/>
  <c r="G65" i="2"/>
  <c r="G59" i="2"/>
  <c r="G56" i="2"/>
  <c r="G54" i="2"/>
  <c r="G51" i="2"/>
  <c r="G50" i="2"/>
  <c r="G44" i="2"/>
  <c r="G34" i="2"/>
  <c r="G14" i="2"/>
  <c r="G13" i="2"/>
  <c r="G12" i="2" s="1"/>
  <c r="G11" i="2" s="1"/>
  <c r="G241" i="2" l="1"/>
  <c r="G10" i="2"/>
  <c r="G201" i="2" s="1"/>
  <c r="G242" i="2" s="1"/>
  <c r="G243" i="2" s="1"/>
</calcChain>
</file>

<file path=xl/sharedStrings.xml><?xml version="1.0" encoding="utf-8"?>
<sst xmlns="http://schemas.openxmlformats.org/spreadsheetml/2006/main" count="481" uniqueCount="156">
  <si>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</si>
  <si>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</si>
  <si>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</si>
  <si>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</si>
  <si>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</si>
  <si>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</si>
  <si>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</si>
  <si>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</si>
  <si>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</si>
  <si>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</si>
  <si>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</si>
  <si>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直接工事費総計</t>
    <rPh sb="0" eb="2">
      <t>チョクセツ</t>
    </rPh>
    <rPh sb="2" eb="5">
      <t>コウジヒ</t>
    </rPh>
    <rPh sb="5" eb="7">
      <t>ソウケイ</t>
    </rPh>
    <phoneticPr fontId="3"/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</si>
  <si>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</si>
  <si>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</si>
  <si>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</si>
  <si>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Ｒ２三耕　ため池　花園池　堤体工事</t>
  </si>
  <si>
    <t>工事原価
_x000D_</t>
  </si>
  <si>
    <t>式</t>
  </si>
  <si>
    <t>直接工事費
_x000D_</t>
  </si>
  <si>
    <t>直接工事費（仮設工を除く）
_x000D_</t>
  </si>
  <si>
    <t>土　　工
_x000D_</t>
  </si>
  <si>
    <t>堤体工土工
_x000D_</t>
  </si>
  <si>
    <t>表土掘削
_x000D_</t>
  </si>
  <si>
    <t>m3</t>
  </si>
  <si>
    <t>既設構造物取り壊し
_x000D_無筋構造物</t>
  </si>
  <si>
    <t>既設石積取り壊し
_x000D_</t>
  </si>
  <si>
    <t>土砂掘削
_x000D_</t>
  </si>
  <si>
    <t>土砂床堀
_x000D_</t>
  </si>
  <si>
    <t>堆積土砂掘削
_x000D_床堀</t>
  </si>
  <si>
    <t>段切
_x000D_</t>
  </si>
  <si>
    <t>切土水平面仕上げ
_x000D_</t>
  </si>
  <si>
    <t>㎡</t>
  </si>
  <si>
    <t>切土法面仕上げ
_x000D_</t>
  </si>
  <si>
    <t>ランダム
_x000D_B&lt;1.0m</t>
  </si>
  <si>
    <t>ランダム
_x000D_1.0m≦B&lt;2.5m</t>
  </si>
  <si>
    <t>ランダム
_x000D_2.5m≦B&lt;4.0m</t>
  </si>
  <si>
    <t>ランダム
_x000D_4.0m≦B</t>
  </si>
  <si>
    <t>仮盛土
_x000D_</t>
  </si>
  <si>
    <t>段切盛土
_x000D_4.0m≦B</t>
  </si>
  <si>
    <t>搬　入　土
_x000D_</t>
  </si>
  <si>
    <t>処分費＋運搬
_x000D_土砂</t>
  </si>
  <si>
    <t>処分費＋運搬
_x000D_ｺﾝｸﾘｰﾄ塊（無筋）</t>
  </si>
  <si>
    <t>処分費＋運搬
_x000D_ｺﾝｸﾘｰﾄ塊（鉄筋）</t>
  </si>
  <si>
    <t>洪水吐工土工
_x000D_</t>
  </si>
  <si>
    <t>埋　戻　ランダム
_x000D_B&lt;1.0m</t>
  </si>
  <si>
    <t>埋　戻　ランダム
_x000D_1.0m≦B&lt;2.5m</t>
  </si>
  <si>
    <t>埋　戻　ランダム
_x000D_2.5m≦B&lt;4.0m</t>
  </si>
  <si>
    <t>埋　戻　ランダム
_x000D_4.0m≦B</t>
  </si>
  <si>
    <t>盛　土　ランダム
_x000D_B&lt;1.0m</t>
  </si>
  <si>
    <t>盛　土　ランダム
_x000D_1.0m≦B&lt;2.5m</t>
  </si>
  <si>
    <t>既設構造物取り壊し
_x000D_鉄筋構造物</t>
  </si>
  <si>
    <t>取水施設工土工
_x000D_</t>
  </si>
  <si>
    <t>堤体付帯工
_x000D_</t>
  </si>
  <si>
    <t>遮水シート工
_x000D_</t>
  </si>
  <si>
    <t>遮水シート設置
_x000D_</t>
  </si>
  <si>
    <t>遮水シート（構造部周辺）
_x000D_</t>
  </si>
  <si>
    <t>ｍ</t>
  </si>
  <si>
    <t>遮水シート復旧
_x000D_</t>
  </si>
  <si>
    <t>既設遮水シート撤去～処分
_x000D_</t>
  </si>
  <si>
    <t>護岸工
_x000D_</t>
  </si>
  <si>
    <t>付帯工
_x000D_</t>
  </si>
  <si>
    <t>洪水吐工
_x000D_</t>
  </si>
  <si>
    <t>流入部
_x000D_</t>
  </si>
  <si>
    <t>均しコンクリート
_x000D_18-8-25</t>
  </si>
  <si>
    <t>型　枠
_x000D_均し型枠</t>
  </si>
  <si>
    <t>鉄筋コンクリート
_x000D_24-12-25</t>
  </si>
  <si>
    <t>型　枠
_x000D_鉄筋構造物</t>
  </si>
  <si>
    <t>鉄筋加工組立
_x000D_SD345 D13</t>
  </si>
  <si>
    <t>ton</t>
  </si>
  <si>
    <t>移行部
_x000D_</t>
  </si>
  <si>
    <t>止水板
_x000D_CF-200</t>
  </si>
  <si>
    <t>目地材
_x000D_ゴム発泡体　t=20mm</t>
  </si>
  <si>
    <t>ダウェルバー
_x000D_D16*1.0m</t>
  </si>
  <si>
    <t>本</t>
  </si>
  <si>
    <t>コンクリート二次製品床版
_x000D_q=3(kN/M2),t=100mm</t>
  </si>
  <si>
    <t>目地材
_x000D_瀝青繊維質板　t=10mm</t>
  </si>
  <si>
    <t>アンカー
_x000D_D19×L=0.4m</t>
  </si>
  <si>
    <t>差筋
_x000D_D16×L=0.2m</t>
  </si>
  <si>
    <t>埋戻コンクリート
_x000D_18-8-40</t>
  </si>
  <si>
    <t>型枠
_x000D_無筋構造物</t>
  </si>
  <si>
    <t>鉄筋加工組立
_x000D_SD345 D16</t>
  </si>
  <si>
    <t>放水路
_x000D_</t>
  </si>
  <si>
    <t>足場工
_x000D_単管傾斜足場</t>
  </si>
  <si>
    <t>掛㎡</t>
  </si>
  <si>
    <t>サイドドレーン
_x000D_</t>
  </si>
  <si>
    <t>ウイープホール
_x000D_φ50　L=0.5m～0.6m</t>
  </si>
  <si>
    <t>箇所</t>
  </si>
  <si>
    <t>鉄筋加工組立
_x000D_SD345 D22</t>
  </si>
  <si>
    <t>減勢工
_x000D_</t>
  </si>
  <si>
    <t>基面整正
_x000D_</t>
  </si>
  <si>
    <t>足場工
_x000D_枠組足場</t>
  </si>
  <si>
    <t>下流接続水路
_x000D_</t>
  </si>
  <si>
    <t>取水施設工
_x000D_</t>
  </si>
  <si>
    <t>土砂吐ゲート部
_x000D_</t>
  </si>
  <si>
    <t>無筋コンクリート
_x000D_18-8-40</t>
  </si>
  <si>
    <t>型　枠
_x000D_無筋構造物</t>
  </si>
  <si>
    <t>型枠支保工
_x000D_</t>
  </si>
  <si>
    <t>空m3</t>
  </si>
  <si>
    <t>膨張性シール材
_x000D_</t>
  </si>
  <si>
    <t>差筋
_x000D_D16×L=1.0m</t>
  </si>
  <si>
    <t>差筋
_x000D_D16×L=0.6m</t>
  </si>
  <si>
    <t>斜樋部
_x000D_</t>
  </si>
  <si>
    <t>管理用階段部
_x000D_</t>
  </si>
  <si>
    <t>底樋部
_x000D_</t>
  </si>
  <si>
    <t>差筋
_x000D_D16×L=0.7m</t>
  </si>
  <si>
    <t>底樋管
_x000D_φ800</t>
  </si>
  <si>
    <t>止水壁
_x000D_</t>
  </si>
  <si>
    <t>下流桝　下流水路
_x000D_</t>
  </si>
  <si>
    <t>鉄筋コンクリート
_x000D_24-8-25</t>
  </si>
  <si>
    <t>直接工事費（仮設工）
_x000D_</t>
  </si>
  <si>
    <t>仮設工
_x000D_</t>
  </si>
  <si>
    <t>仮設道路等
_x000D_</t>
  </si>
  <si>
    <t>土木シート設置
_x000D_</t>
  </si>
  <si>
    <t>敷砂
_x000D_t=10cm</t>
  </si>
  <si>
    <t>敷鉄板設置・撤去
_x000D_</t>
  </si>
  <si>
    <t>間接工事費
_x000D_</t>
  </si>
  <si>
    <t>共通仮設費
_x000D_</t>
  </si>
  <si>
    <t>共通仮設費（率計上分）
_x000D_</t>
  </si>
  <si>
    <t>運搬費
_x000D_</t>
  </si>
  <si>
    <t>運搬費（仮設資材）
_x000D_</t>
  </si>
  <si>
    <t>輸送費（仮設資材）
_x000D_敷鉄板</t>
  </si>
  <si>
    <t>技術管理費
_x000D_</t>
  </si>
  <si>
    <t>現場試験費
_x000D_</t>
  </si>
  <si>
    <t>現場密度試験
_x000D_</t>
  </si>
  <si>
    <t>現場管理費
_x000D_</t>
  </si>
  <si>
    <t>一般管理費等
_x000D_</t>
  </si>
  <si>
    <t>工事価格
_x000D_</t>
  </si>
  <si>
    <t>製作工事原価
_x000D_</t>
  </si>
  <si>
    <t>直接製作費
_x000D_</t>
  </si>
  <si>
    <t>小形水門扉製作工
_x000D_</t>
  </si>
  <si>
    <t>扉体工
_x000D_</t>
  </si>
  <si>
    <t>扉体工（機器単体費）
_x000D_</t>
  </si>
  <si>
    <t>鋳鉄製ｽﾗｲﾄﾞｹﾞｰﾄ
_x000D_FC200,口800×800</t>
  </si>
  <si>
    <t>門</t>
  </si>
  <si>
    <t>鋳鉄製斜樋バルブ
_x000D_φ250</t>
  </si>
  <si>
    <t>鋼製付属設備製作工
_x000D_</t>
  </si>
  <si>
    <t>鋼製付属設備工（機器単体費）
_x000D_</t>
  </si>
  <si>
    <t>配管類
_x000D_底樋管、斜樋管、取水管、通気管</t>
  </si>
  <si>
    <t>据付工事原価
_x000D_</t>
  </si>
  <si>
    <t>小形水門扉据付工
_x000D_</t>
  </si>
  <si>
    <t>水門扉据付工及び直接経費（小形水門）
_x000D_</t>
  </si>
  <si>
    <t>水門設備据付工
_x000D_小形水門,ｽﾗｲﾄﾞｹﾞｰﾄ(4方水密),１門</t>
  </si>
  <si>
    <t>据付材料費
_x000D_小形水門設備</t>
  </si>
  <si>
    <t>補助材料費(据付)
_x000D_小形水門設備</t>
  </si>
  <si>
    <t>ﾄﾗｯｸｸﾚｰﾝ[油圧伸縮ｼﾞﾌﾞ型]
_x000D_ﾄﾗｯｸｸﾚｰﾝ(油圧伸縮ｼﾞﾌﾞ型),4.9ton吊り</t>
  </si>
  <si>
    <t>日</t>
  </si>
  <si>
    <t>雑器具損料
_x000D_</t>
  </si>
  <si>
    <t>二次コンクリート費(小形水門設備)
_x000D_小形水門設備</t>
  </si>
  <si>
    <t>水門設備据付工
_x000D_小形水門,ｽﾗｲﾄﾞｹﾞｰﾄ(4方水密),取水孔φ250</t>
  </si>
  <si>
    <t>鋼製付属設備据付工
_x000D_</t>
  </si>
  <si>
    <t>鋼製付属設備据付工
_x000D_斜樋管他</t>
  </si>
  <si>
    <t>基</t>
  </si>
  <si>
    <t>補助材料費(据付)
_x000D_斜樋管他</t>
  </si>
  <si>
    <t>据付間接費
_x000D_</t>
  </si>
  <si>
    <t>設計技術費
_x000D_</t>
  </si>
  <si>
    <t>工事価格総計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</si>
</sst>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50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7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15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7" t="s">
        <v>16</v>
      </c>
      <c r="B10" s="35"/>
      <c r="C10" s="35"/>
      <c r="D10" s="36"/>
      <c r="E10" s="18" t="s">
        <v>17</v>
      </c>
      <c r="F10" s="19">
        <v>1</v>
      </c>
      <c r="G10" s="20">
        <f>+G11+G188</f>
        <v>0</v>
      </c>
      <c r="H10" s="2"/>
      <c r="I10" s="21">
        <v>1</v>
      </c>
      <c r="J10" s="21"/>
    </row>
    <row r="11" spans="1:10" ht="42" customHeight="1">
      <c r="A11" s="37" t="s">
        <v>18</v>
      </c>
      <c r="B11" s="35"/>
      <c r="C11" s="35"/>
      <c r="D11" s="36"/>
      <c r="E11" s="18" t="s">
        <v>17</v>
      </c>
      <c r="F11" s="19">
        <v>1</v>
      </c>
      <c r="G11" s="20">
        <f>+G12+G182</f>
        <v>0</v>
      </c>
      <c r="H11" s="2"/>
      <c r="I11" s="21">
        <v>2</v>
      </c>
      <c r="J11" s="21"/>
    </row>
    <row r="12" spans="1:10" ht="42" customHeight="1">
      <c r="A12" s="37" t="s">
        <v>19</v>
      </c>
      <c r="B12" s="35"/>
      <c r="C12" s="35"/>
      <c r="D12" s="36"/>
      <c r="E12" s="18" t="s">
        <v>17</v>
      </c>
      <c r="F12" s="19">
        <v>1</v>
      </c>
      <c r="G12" s="20">
        <f>+G13+G50+G58+G119</f>
        <v>0</v>
      </c>
      <c r="H12" s="2"/>
      <c r="I12" s="21">
        <v>3</v>
      </c>
      <c r="J12" s="21">
        <v>1</v>
      </c>
    </row>
    <row r="13" spans="1:10" ht="42" customHeight="1">
      <c r="A13" s="16"/>
      <c r="B13" s="38" t="s">
        <v>20</v>
      </c>
      <c r="C13" s="35"/>
      <c r="D13" s="36"/>
      <c r="E13" s="18" t="s">
        <v>17</v>
      </c>
      <c r="F13" s="19">
        <v>1</v>
      </c>
      <c r="G13" s="20">
        <f>+G14+G34+G44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8" t="s">
        <v>21</v>
      </c>
      <c r="D14" s="36"/>
      <c r="E14" s="18" t="s">
        <v>17</v>
      </c>
      <c r="F14" s="19">
        <v>1</v>
      </c>
      <c r="G14" s="20">
        <f>+G15+G16+G17+G18+G19+G20+G21+G22+G23+G24+G25+G26+G27+G28+G29+G30+G31+G32+G33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9" t="s">
        <v>22</v>
      </c>
      <c r="E15" s="18" t="s">
        <v>23</v>
      </c>
      <c r="F15" s="19">
        <v>34</v>
      </c>
      <c r="G15" s="40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9" t="s">
        <v>24</v>
      </c>
      <c r="E16" s="18" t="s">
        <v>23</v>
      </c>
      <c r="F16" s="19">
        <v>52</v>
      </c>
      <c r="G16" s="40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9" t="s">
        <v>25</v>
      </c>
      <c r="E17" s="18" t="s">
        <v>23</v>
      </c>
      <c r="F17" s="19">
        <v>5</v>
      </c>
      <c r="G17" s="40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9" t="s">
        <v>26</v>
      </c>
      <c r="E18" s="18" t="s">
        <v>23</v>
      </c>
      <c r="F18" s="19">
        <v>298</v>
      </c>
      <c r="G18" s="40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9" t="s">
        <v>27</v>
      </c>
      <c r="E19" s="18" t="s">
        <v>23</v>
      </c>
      <c r="F19" s="19">
        <v>102</v>
      </c>
      <c r="G19" s="40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9" t="s">
        <v>28</v>
      </c>
      <c r="E20" s="18" t="s">
        <v>23</v>
      </c>
      <c r="F20" s="19">
        <v>10</v>
      </c>
      <c r="G20" s="40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9" t="s">
        <v>29</v>
      </c>
      <c r="E21" s="18" t="s">
        <v>23</v>
      </c>
      <c r="F21" s="19">
        <v>18</v>
      </c>
      <c r="G21" s="40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9" t="s">
        <v>30</v>
      </c>
      <c r="E22" s="18" t="s">
        <v>31</v>
      </c>
      <c r="F22" s="19">
        <v>233</v>
      </c>
      <c r="G22" s="40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9" t="s">
        <v>32</v>
      </c>
      <c r="E23" s="18" t="s">
        <v>31</v>
      </c>
      <c r="F23" s="19">
        <v>301</v>
      </c>
      <c r="G23" s="40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9" t="s">
        <v>33</v>
      </c>
      <c r="E24" s="18" t="s">
        <v>23</v>
      </c>
      <c r="F24" s="19">
        <v>158</v>
      </c>
      <c r="G24" s="40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9" t="s">
        <v>34</v>
      </c>
      <c r="E25" s="18" t="s">
        <v>23</v>
      </c>
      <c r="F25" s="19">
        <v>60</v>
      </c>
      <c r="G25" s="40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9" t="s">
        <v>35</v>
      </c>
      <c r="E26" s="18" t="s">
        <v>23</v>
      </c>
      <c r="F26" s="19">
        <v>219</v>
      </c>
      <c r="G26" s="40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9" t="s">
        <v>36</v>
      </c>
      <c r="E27" s="18" t="s">
        <v>23</v>
      </c>
      <c r="F27" s="19">
        <v>371</v>
      </c>
      <c r="G27" s="40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9" t="s">
        <v>37</v>
      </c>
      <c r="E28" s="18" t="s">
        <v>23</v>
      </c>
      <c r="F28" s="19">
        <v>132</v>
      </c>
      <c r="G28" s="40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9" t="s">
        <v>38</v>
      </c>
      <c r="E29" s="18" t="s">
        <v>23</v>
      </c>
      <c r="F29" s="19">
        <v>18</v>
      </c>
      <c r="G29" s="40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9" t="s">
        <v>39</v>
      </c>
      <c r="E30" s="18" t="s">
        <v>23</v>
      </c>
      <c r="F30" s="19">
        <v>715</v>
      </c>
      <c r="G30" s="40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9" t="s">
        <v>40</v>
      </c>
      <c r="E31" s="18" t="s">
        <v>23</v>
      </c>
      <c r="F31" s="19">
        <v>44</v>
      </c>
      <c r="G31" s="40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9" t="s">
        <v>41</v>
      </c>
      <c r="E32" s="18" t="s">
        <v>23</v>
      </c>
      <c r="F32" s="19">
        <v>43</v>
      </c>
      <c r="G32" s="40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9" t="s">
        <v>42</v>
      </c>
      <c r="E33" s="18" t="s">
        <v>23</v>
      </c>
      <c r="F33" s="19">
        <v>0.6</v>
      </c>
      <c r="G33" s="40"/>
      <c r="H33" s="2"/>
      <c r="I33" s="21">
        <v>24</v>
      </c>
      <c r="J33" s="21">
        <v>4</v>
      </c>
    </row>
    <row r="34" spans="1:10" ht="42" customHeight="1">
      <c r="A34" s="16"/>
      <c r="B34" s="17"/>
      <c r="C34" s="38" t="s">
        <v>43</v>
      </c>
      <c r="D34" s="36"/>
      <c r="E34" s="18" t="s">
        <v>17</v>
      </c>
      <c r="F34" s="19">
        <v>1</v>
      </c>
      <c r="G34" s="20">
        <f>+G35+G36+G37+G38+G39+G40+G41+G42+G43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9" t="s">
        <v>27</v>
      </c>
      <c r="E35" s="18" t="s">
        <v>23</v>
      </c>
      <c r="F35" s="19">
        <v>104</v>
      </c>
      <c r="G35" s="40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9" t="s">
        <v>44</v>
      </c>
      <c r="E36" s="18" t="s">
        <v>23</v>
      </c>
      <c r="F36" s="19">
        <v>59</v>
      </c>
      <c r="G36" s="40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9" t="s">
        <v>45</v>
      </c>
      <c r="E37" s="18" t="s">
        <v>23</v>
      </c>
      <c r="F37" s="19">
        <v>29</v>
      </c>
      <c r="G37" s="40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9" t="s">
        <v>46</v>
      </c>
      <c r="E38" s="18" t="s">
        <v>23</v>
      </c>
      <c r="F38" s="19">
        <v>29</v>
      </c>
      <c r="G38" s="40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9" t="s">
        <v>47</v>
      </c>
      <c r="E39" s="18" t="s">
        <v>23</v>
      </c>
      <c r="F39" s="19">
        <v>13</v>
      </c>
      <c r="G39" s="40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9" t="s">
        <v>48</v>
      </c>
      <c r="E40" s="18" t="s">
        <v>23</v>
      </c>
      <c r="F40" s="19">
        <v>2</v>
      </c>
      <c r="G40" s="40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9" t="s">
        <v>49</v>
      </c>
      <c r="E41" s="18" t="s">
        <v>23</v>
      </c>
      <c r="F41" s="19">
        <v>33</v>
      </c>
      <c r="G41" s="40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9" t="s">
        <v>24</v>
      </c>
      <c r="E42" s="18" t="s">
        <v>23</v>
      </c>
      <c r="F42" s="19">
        <v>0.1</v>
      </c>
      <c r="G42" s="40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9" t="s">
        <v>50</v>
      </c>
      <c r="E43" s="18" t="s">
        <v>23</v>
      </c>
      <c r="F43" s="19">
        <v>0.6</v>
      </c>
      <c r="G43" s="40"/>
      <c r="H43" s="2"/>
      <c r="I43" s="21">
        <v>34</v>
      </c>
      <c r="J43" s="21">
        <v>4</v>
      </c>
    </row>
    <row r="44" spans="1:10" ht="42" customHeight="1">
      <c r="A44" s="16"/>
      <c r="B44" s="17"/>
      <c r="C44" s="38" t="s">
        <v>51</v>
      </c>
      <c r="D44" s="36"/>
      <c r="E44" s="18" t="s">
        <v>17</v>
      </c>
      <c r="F44" s="19">
        <v>1</v>
      </c>
      <c r="G44" s="20">
        <f>+G45+G46+G47+G48+G49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9" t="s">
        <v>26</v>
      </c>
      <c r="E45" s="18" t="s">
        <v>23</v>
      </c>
      <c r="F45" s="19">
        <v>271</v>
      </c>
      <c r="G45" s="40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9" t="s">
        <v>44</v>
      </c>
      <c r="E46" s="18" t="s">
        <v>23</v>
      </c>
      <c r="F46" s="19">
        <v>88</v>
      </c>
      <c r="G46" s="40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9" t="s">
        <v>45</v>
      </c>
      <c r="E47" s="18" t="s">
        <v>23</v>
      </c>
      <c r="F47" s="19">
        <v>79</v>
      </c>
      <c r="G47" s="40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9" t="s">
        <v>46</v>
      </c>
      <c r="E48" s="18" t="s">
        <v>23</v>
      </c>
      <c r="F48" s="19">
        <v>56</v>
      </c>
      <c r="G48" s="40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9" t="s">
        <v>47</v>
      </c>
      <c r="E49" s="18" t="s">
        <v>23</v>
      </c>
      <c r="F49" s="19">
        <v>325</v>
      </c>
      <c r="G49" s="40"/>
      <c r="H49" s="2"/>
      <c r="I49" s="21">
        <v>40</v>
      </c>
      <c r="J49" s="21">
        <v>4</v>
      </c>
    </row>
    <row r="50" spans="1:10" ht="42" customHeight="1">
      <c r="A50" s="16"/>
      <c r="B50" s="38" t="s">
        <v>52</v>
      </c>
      <c r="C50" s="35"/>
      <c r="D50" s="36"/>
      <c r="E50" s="18" t="s">
        <v>17</v>
      </c>
      <c r="F50" s="19">
        <v>1</v>
      </c>
      <c r="G50" s="20">
        <f>+G51+G54+G56</f>
        <v>0</v>
      </c>
      <c r="H50" s="2"/>
      <c r="I50" s="21">
        <v>41</v>
      </c>
      <c r="J50" s="21">
        <v>2</v>
      </c>
    </row>
    <row r="51" spans="1:10" ht="42" customHeight="1">
      <c r="A51" s="16"/>
      <c r="B51" s="17"/>
      <c r="C51" s="38" t="s">
        <v>53</v>
      </c>
      <c r="D51" s="36"/>
      <c r="E51" s="18" t="s">
        <v>17</v>
      </c>
      <c r="F51" s="19">
        <v>1</v>
      </c>
      <c r="G51" s="20">
        <f>+G52+G53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9" t="s">
        <v>54</v>
      </c>
      <c r="E52" s="18" t="s">
        <v>31</v>
      </c>
      <c r="F52" s="19">
        <v>508</v>
      </c>
      <c r="G52" s="40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9" t="s">
        <v>55</v>
      </c>
      <c r="E53" s="18" t="s">
        <v>56</v>
      </c>
      <c r="F53" s="19">
        <v>36.700000000000003</v>
      </c>
      <c r="G53" s="40"/>
      <c r="H53" s="2"/>
      <c r="I53" s="21">
        <v>44</v>
      </c>
      <c r="J53" s="21">
        <v>4</v>
      </c>
    </row>
    <row r="54" spans="1:10" ht="42" customHeight="1">
      <c r="A54" s="16"/>
      <c r="B54" s="17"/>
      <c r="C54" s="38" t="s">
        <v>57</v>
      </c>
      <c r="D54" s="36"/>
      <c r="E54" s="18" t="s">
        <v>17</v>
      </c>
      <c r="F54" s="19">
        <v>1</v>
      </c>
      <c r="G54" s="20">
        <f>+G55</f>
        <v>0</v>
      </c>
      <c r="H54" s="2"/>
      <c r="I54" s="21">
        <v>45</v>
      </c>
      <c r="J54" s="21">
        <v>3</v>
      </c>
    </row>
    <row r="55" spans="1:10" ht="42" customHeight="1">
      <c r="A55" s="16"/>
      <c r="B55" s="17"/>
      <c r="C55" s="17"/>
      <c r="D55" s="39" t="s">
        <v>58</v>
      </c>
      <c r="E55" s="18" t="s">
        <v>17</v>
      </c>
      <c r="F55" s="19">
        <v>1</v>
      </c>
      <c r="G55" s="40"/>
      <c r="H55" s="2"/>
      <c r="I55" s="21">
        <v>46</v>
      </c>
      <c r="J55" s="21">
        <v>4</v>
      </c>
    </row>
    <row r="56" spans="1:10" ht="42" customHeight="1">
      <c r="A56" s="16"/>
      <c r="B56" s="17"/>
      <c r="C56" s="38" t="s">
        <v>59</v>
      </c>
      <c r="D56" s="36"/>
      <c r="E56" s="18" t="s">
        <v>17</v>
      </c>
      <c r="F56" s="19">
        <v>1</v>
      </c>
      <c r="G56" s="20">
        <f>+G57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9" t="s">
        <v>60</v>
      </c>
      <c r="E57" s="18" t="s">
        <v>17</v>
      </c>
      <c r="F57" s="19">
        <v>1</v>
      </c>
      <c r="G57" s="40"/>
      <c r="H57" s="2"/>
      <c r="I57" s="21">
        <v>48</v>
      </c>
      <c r="J57" s="21">
        <v>4</v>
      </c>
    </row>
    <row r="58" spans="1:10" ht="42" customHeight="1">
      <c r="A58" s="16"/>
      <c r="B58" s="38" t="s">
        <v>61</v>
      </c>
      <c r="C58" s="35"/>
      <c r="D58" s="36"/>
      <c r="E58" s="18" t="s">
        <v>17</v>
      </c>
      <c r="F58" s="19">
        <v>1</v>
      </c>
      <c r="G58" s="20">
        <f>+G59+G65+G81+G94+G108</f>
        <v>0</v>
      </c>
      <c r="H58" s="2"/>
      <c r="I58" s="21">
        <v>49</v>
      </c>
      <c r="J58" s="21">
        <v>2</v>
      </c>
    </row>
    <row r="59" spans="1:10" ht="42" customHeight="1">
      <c r="A59" s="16"/>
      <c r="B59" s="17"/>
      <c r="C59" s="38" t="s">
        <v>62</v>
      </c>
      <c r="D59" s="36"/>
      <c r="E59" s="18" t="s">
        <v>17</v>
      </c>
      <c r="F59" s="19">
        <v>1</v>
      </c>
      <c r="G59" s="20">
        <f>+G60+G61+G62+G63+G64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9" t="s">
        <v>63</v>
      </c>
      <c r="E60" s="18" t="s">
        <v>23</v>
      </c>
      <c r="F60" s="19">
        <v>0.9</v>
      </c>
      <c r="G60" s="40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9" t="s">
        <v>64</v>
      </c>
      <c r="E61" s="18" t="s">
        <v>31</v>
      </c>
      <c r="F61" s="19">
        <v>0.4</v>
      </c>
      <c r="G61" s="40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9" t="s">
        <v>65</v>
      </c>
      <c r="E62" s="18" t="s">
        <v>23</v>
      </c>
      <c r="F62" s="19">
        <v>5.5</v>
      </c>
      <c r="G62" s="40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9" t="s">
        <v>66</v>
      </c>
      <c r="E63" s="18" t="s">
        <v>31</v>
      </c>
      <c r="F63" s="19">
        <v>16</v>
      </c>
      <c r="G63" s="40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9" t="s">
        <v>67</v>
      </c>
      <c r="E64" s="18" t="s">
        <v>68</v>
      </c>
      <c r="F64" s="19">
        <v>0.34200000000000003</v>
      </c>
      <c r="G64" s="40"/>
      <c r="H64" s="2"/>
      <c r="I64" s="21">
        <v>55</v>
      </c>
      <c r="J64" s="21">
        <v>4</v>
      </c>
    </row>
    <row r="65" spans="1:10" ht="42" customHeight="1">
      <c r="A65" s="16"/>
      <c r="B65" s="17"/>
      <c r="C65" s="38" t="s">
        <v>69</v>
      </c>
      <c r="D65" s="36"/>
      <c r="E65" s="18" t="s">
        <v>17</v>
      </c>
      <c r="F65" s="19">
        <v>1</v>
      </c>
      <c r="G65" s="20">
        <f>+G66+G67+G68+G69+G70+G71+G72+G73+G74+G75+G76+G77+G78+G79+G80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41" t="s">
        <v>63</v>
      </c>
      <c r="E66" s="33" t="s">
        <v>23</v>
      </c>
      <c r="F66" s="34">
        <v>1.3</v>
      </c>
      <c r="G66" s="40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9" t="s">
        <v>64</v>
      </c>
      <c r="E67" s="18" t="s">
        <v>31</v>
      </c>
      <c r="F67" s="19">
        <v>1.3</v>
      </c>
      <c r="G67" s="40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9" t="s">
        <v>65</v>
      </c>
      <c r="E68" s="18" t="s">
        <v>23</v>
      </c>
      <c r="F68" s="19">
        <v>10</v>
      </c>
      <c r="G68" s="40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9" t="s">
        <v>66</v>
      </c>
      <c r="E69" s="18" t="s">
        <v>31</v>
      </c>
      <c r="F69" s="19">
        <v>35</v>
      </c>
      <c r="G69" s="40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9" t="s">
        <v>70</v>
      </c>
      <c r="E70" s="18" t="s">
        <v>56</v>
      </c>
      <c r="F70" s="19">
        <v>12.1</v>
      </c>
      <c r="G70" s="40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9" t="s">
        <v>71</v>
      </c>
      <c r="E71" s="18" t="s">
        <v>31</v>
      </c>
      <c r="F71" s="19">
        <v>4</v>
      </c>
      <c r="G71" s="40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9" t="s">
        <v>72</v>
      </c>
      <c r="E72" s="18" t="s">
        <v>73</v>
      </c>
      <c r="F72" s="19">
        <v>29</v>
      </c>
      <c r="G72" s="40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9" t="s">
        <v>74</v>
      </c>
      <c r="E73" s="18" t="s">
        <v>31</v>
      </c>
      <c r="F73" s="19">
        <v>10.95</v>
      </c>
      <c r="G73" s="40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9" t="s">
        <v>75</v>
      </c>
      <c r="E74" s="18" t="s">
        <v>31</v>
      </c>
      <c r="F74" s="19">
        <v>1</v>
      </c>
      <c r="G74" s="40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9" t="s">
        <v>76</v>
      </c>
      <c r="E75" s="18" t="s">
        <v>73</v>
      </c>
      <c r="F75" s="19">
        <v>4</v>
      </c>
      <c r="G75" s="40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9" t="s">
        <v>77</v>
      </c>
      <c r="E76" s="18" t="s">
        <v>73</v>
      </c>
      <c r="F76" s="19">
        <v>26</v>
      </c>
      <c r="G76" s="40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9" t="s">
        <v>78</v>
      </c>
      <c r="E77" s="18" t="s">
        <v>23</v>
      </c>
      <c r="F77" s="19">
        <v>3.4</v>
      </c>
      <c r="G77" s="40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9" t="s">
        <v>79</v>
      </c>
      <c r="E78" s="18" t="s">
        <v>31</v>
      </c>
      <c r="F78" s="19">
        <v>5.6</v>
      </c>
      <c r="G78" s="40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9" t="s">
        <v>67</v>
      </c>
      <c r="E79" s="18" t="s">
        <v>68</v>
      </c>
      <c r="F79" s="19">
        <v>0.57799999999999996</v>
      </c>
      <c r="G79" s="40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9" t="s">
        <v>80</v>
      </c>
      <c r="E80" s="18" t="s">
        <v>68</v>
      </c>
      <c r="F80" s="19">
        <v>8.5999999999999993E-2</v>
      </c>
      <c r="G80" s="40"/>
      <c r="H80" s="2"/>
      <c r="I80" s="21">
        <v>71</v>
      </c>
      <c r="J80" s="21">
        <v>4</v>
      </c>
    </row>
    <row r="81" spans="1:10" ht="42" customHeight="1">
      <c r="A81" s="16"/>
      <c r="B81" s="17"/>
      <c r="C81" s="38" t="s">
        <v>81</v>
      </c>
      <c r="D81" s="36"/>
      <c r="E81" s="18" t="s">
        <v>17</v>
      </c>
      <c r="F81" s="19">
        <v>1</v>
      </c>
      <c r="G81" s="20">
        <f>+G82+G83+G84+G85+G86+G87+G88+G89+G90+G91+G92+G93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9" t="s">
        <v>63</v>
      </c>
      <c r="E82" s="18" t="s">
        <v>23</v>
      </c>
      <c r="F82" s="19">
        <v>1.3</v>
      </c>
      <c r="G82" s="40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9" t="s">
        <v>64</v>
      </c>
      <c r="E83" s="18" t="s">
        <v>31</v>
      </c>
      <c r="F83" s="19">
        <v>1.2</v>
      </c>
      <c r="G83" s="40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9" t="s">
        <v>65</v>
      </c>
      <c r="E84" s="18" t="s">
        <v>23</v>
      </c>
      <c r="F84" s="19">
        <v>12</v>
      </c>
      <c r="G84" s="40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9" t="s">
        <v>66</v>
      </c>
      <c r="E85" s="18" t="s">
        <v>31</v>
      </c>
      <c r="F85" s="19">
        <v>46</v>
      </c>
      <c r="G85" s="40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9" t="s">
        <v>70</v>
      </c>
      <c r="E86" s="18" t="s">
        <v>56</v>
      </c>
      <c r="F86" s="19">
        <v>4.0999999999999996</v>
      </c>
      <c r="G86" s="40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9" t="s">
        <v>71</v>
      </c>
      <c r="E87" s="18" t="s">
        <v>31</v>
      </c>
      <c r="F87" s="19">
        <v>1</v>
      </c>
      <c r="G87" s="40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9" t="s">
        <v>72</v>
      </c>
      <c r="E88" s="18" t="s">
        <v>73</v>
      </c>
      <c r="F88" s="19">
        <v>19</v>
      </c>
      <c r="G88" s="40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9" t="s">
        <v>82</v>
      </c>
      <c r="E89" s="18" t="s">
        <v>83</v>
      </c>
      <c r="F89" s="19">
        <v>25</v>
      </c>
      <c r="G89" s="40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9" t="s">
        <v>84</v>
      </c>
      <c r="E90" s="18" t="s">
        <v>56</v>
      </c>
      <c r="F90" s="19">
        <v>3.9</v>
      </c>
      <c r="G90" s="40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9" t="s">
        <v>85</v>
      </c>
      <c r="E91" s="18" t="s">
        <v>86</v>
      </c>
      <c r="F91" s="19">
        <v>3</v>
      </c>
      <c r="G91" s="40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9" t="s">
        <v>67</v>
      </c>
      <c r="E92" s="18" t="s">
        <v>68</v>
      </c>
      <c r="F92" s="19">
        <v>0.59399999999999997</v>
      </c>
      <c r="G92" s="40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9" t="s">
        <v>87</v>
      </c>
      <c r="E93" s="18" t="s">
        <v>68</v>
      </c>
      <c r="F93" s="19">
        <v>0.41199999999999998</v>
      </c>
      <c r="G93" s="40"/>
      <c r="H93" s="2"/>
      <c r="I93" s="21">
        <v>84</v>
      </c>
      <c r="J93" s="21">
        <v>4</v>
      </c>
    </row>
    <row r="94" spans="1:10" ht="42" customHeight="1">
      <c r="A94" s="16"/>
      <c r="B94" s="17"/>
      <c r="C94" s="38" t="s">
        <v>88</v>
      </c>
      <c r="D94" s="36"/>
      <c r="E94" s="18" t="s">
        <v>17</v>
      </c>
      <c r="F94" s="19">
        <v>1</v>
      </c>
      <c r="G94" s="20">
        <f>+G95+G96+G97+G98+G99+G100+G101+G102+G103+G104+G105+G106+G107</f>
        <v>0</v>
      </c>
      <c r="H94" s="2"/>
      <c r="I94" s="21">
        <v>85</v>
      </c>
      <c r="J94" s="21">
        <v>3</v>
      </c>
    </row>
    <row r="95" spans="1:10" ht="42" customHeight="1">
      <c r="A95" s="16"/>
      <c r="B95" s="17"/>
      <c r="C95" s="17"/>
      <c r="D95" s="39" t="s">
        <v>89</v>
      </c>
      <c r="E95" s="18" t="s">
        <v>31</v>
      </c>
      <c r="F95" s="19">
        <v>10.1</v>
      </c>
      <c r="G95" s="40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9" t="s">
        <v>63</v>
      </c>
      <c r="E96" s="18" t="s">
        <v>23</v>
      </c>
      <c r="F96" s="19">
        <v>1</v>
      </c>
      <c r="G96" s="40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9" t="s">
        <v>64</v>
      </c>
      <c r="E97" s="18" t="s">
        <v>31</v>
      </c>
      <c r="F97" s="19">
        <v>1</v>
      </c>
      <c r="G97" s="40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9" t="s">
        <v>65</v>
      </c>
      <c r="E98" s="18" t="s">
        <v>23</v>
      </c>
      <c r="F98" s="19">
        <v>10</v>
      </c>
      <c r="G98" s="40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9" t="s">
        <v>66</v>
      </c>
      <c r="E99" s="18" t="s">
        <v>31</v>
      </c>
      <c r="F99" s="19">
        <v>43</v>
      </c>
      <c r="G99" s="40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9" t="s">
        <v>70</v>
      </c>
      <c r="E100" s="18" t="s">
        <v>56</v>
      </c>
      <c r="F100" s="19">
        <v>7.8</v>
      </c>
      <c r="G100" s="40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9" t="s">
        <v>71</v>
      </c>
      <c r="E101" s="18" t="s">
        <v>31</v>
      </c>
      <c r="F101" s="19">
        <v>3</v>
      </c>
      <c r="G101" s="40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9" t="s">
        <v>72</v>
      </c>
      <c r="E102" s="18" t="s">
        <v>73</v>
      </c>
      <c r="F102" s="19">
        <v>33</v>
      </c>
      <c r="G102" s="40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9" t="s">
        <v>90</v>
      </c>
      <c r="E103" s="18" t="s">
        <v>83</v>
      </c>
      <c r="F103" s="19">
        <v>26</v>
      </c>
      <c r="G103" s="40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9" t="s">
        <v>84</v>
      </c>
      <c r="E104" s="18" t="s">
        <v>56</v>
      </c>
      <c r="F104" s="19">
        <v>2.7</v>
      </c>
      <c r="G104" s="40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9" t="s">
        <v>85</v>
      </c>
      <c r="E105" s="18" t="s">
        <v>86</v>
      </c>
      <c r="F105" s="19">
        <v>2</v>
      </c>
      <c r="G105" s="40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9" t="s">
        <v>67</v>
      </c>
      <c r="E106" s="18" t="s">
        <v>68</v>
      </c>
      <c r="F106" s="19">
        <v>0.44900000000000001</v>
      </c>
      <c r="G106" s="40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9" t="s">
        <v>87</v>
      </c>
      <c r="E107" s="18" t="s">
        <v>68</v>
      </c>
      <c r="F107" s="19">
        <v>0.34100000000000003</v>
      </c>
      <c r="G107" s="40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38" t="s">
        <v>91</v>
      </c>
      <c r="D108" s="36"/>
      <c r="E108" s="18" t="s">
        <v>17</v>
      </c>
      <c r="F108" s="19">
        <v>1</v>
      </c>
      <c r="G108" s="20">
        <f>+G109+G110+G111+G112+G113+G114+G115+G116+G117+G118</f>
        <v>0</v>
      </c>
      <c r="H108" s="2"/>
      <c r="I108" s="21">
        <v>99</v>
      </c>
      <c r="J108" s="21">
        <v>3</v>
      </c>
    </row>
    <row r="109" spans="1:10" ht="42" customHeight="1">
      <c r="A109" s="16"/>
      <c r="B109" s="17"/>
      <c r="C109" s="17"/>
      <c r="D109" s="39" t="s">
        <v>63</v>
      </c>
      <c r="E109" s="18" t="s">
        <v>23</v>
      </c>
      <c r="F109" s="19">
        <v>1.7</v>
      </c>
      <c r="G109" s="40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9" t="s">
        <v>64</v>
      </c>
      <c r="E110" s="18" t="s">
        <v>31</v>
      </c>
      <c r="F110" s="19">
        <v>1.6</v>
      </c>
      <c r="G110" s="40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9" t="s">
        <v>65</v>
      </c>
      <c r="E111" s="18" t="s">
        <v>23</v>
      </c>
      <c r="F111" s="19">
        <v>9.4</v>
      </c>
      <c r="G111" s="40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9" t="s">
        <v>66</v>
      </c>
      <c r="E112" s="18" t="s">
        <v>31</v>
      </c>
      <c r="F112" s="19">
        <v>36</v>
      </c>
      <c r="G112" s="40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9" t="s">
        <v>70</v>
      </c>
      <c r="E113" s="18" t="s">
        <v>56</v>
      </c>
      <c r="F113" s="19">
        <v>5.0999999999999996</v>
      </c>
      <c r="G113" s="40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17"/>
      <c r="D114" s="39" t="s">
        <v>71</v>
      </c>
      <c r="E114" s="18" t="s">
        <v>31</v>
      </c>
      <c r="F114" s="19">
        <v>2</v>
      </c>
      <c r="G114" s="40"/>
      <c r="H114" s="2"/>
      <c r="I114" s="21">
        <v>105</v>
      </c>
      <c r="J114" s="21">
        <v>4</v>
      </c>
    </row>
    <row r="115" spans="1:10" ht="42" customHeight="1">
      <c r="A115" s="16"/>
      <c r="B115" s="17"/>
      <c r="C115" s="17"/>
      <c r="D115" s="39" t="s">
        <v>72</v>
      </c>
      <c r="E115" s="18" t="s">
        <v>73</v>
      </c>
      <c r="F115" s="19">
        <v>23</v>
      </c>
      <c r="G115" s="40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9" t="s">
        <v>84</v>
      </c>
      <c r="E116" s="18" t="s">
        <v>56</v>
      </c>
      <c r="F116" s="19">
        <v>3.5</v>
      </c>
      <c r="G116" s="40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9" t="s">
        <v>85</v>
      </c>
      <c r="E117" s="18" t="s">
        <v>86</v>
      </c>
      <c r="F117" s="19">
        <v>2</v>
      </c>
      <c r="G117" s="40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17"/>
      <c r="D118" s="39" t="s">
        <v>67</v>
      </c>
      <c r="E118" s="18" t="s">
        <v>68</v>
      </c>
      <c r="F118" s="19">
        <v>0.59899999999999998</v>
      </c>
      <c r="G118" s="40"/>
      <c r="H118" s="2"/>
      <c r="I118" s="21">
        <v>109</v>
      </c>
      <c r="J118" s="21">
        <v>4</v>
      </c>
    </row>
    <row r="119" spans="1:10" ht="42" customHeight="1">
      <c r="A119" s="16"/>
      <c r="B119" s="38" t="s">
        <v>92</v>
      </c>
      <c r="C119" s="35"/>
      <c r="D119" s="36"/>
      <c r="E119" s="18" t="s">
        <v>17</v>
      </c>
      <c r="F119" s="19">
        <v>1</v>
      </c>
      <c r="G119" s="20">
        <f>+G120+G127+G140+G148+G154+G166+G174</f>
        <v>0</v>
      </c>
      <c r="H119" s="2"/>
      <c r="I119" s="21">
        <v>110</v>
      </c>
      <c r="J119" s="21">
        <v>2</v>
      </c>
    </row>
    <row r="120" spans="1:10" ht="42" customHeight="1">
      <c r="A120" s="16"/>
      <c r="B120" s="17"/>
      <c r="C120" s="38" t="s">
        <v>62</v>
      </c>
      <c r="D120" s="36"/>
      <c r="E120" s="18" t="s">
        <v>17</v>
      </c>
      <c r="F120" s="19">
        <v>1</v>
      </c>
      <c r="G120" s="20">
        <f>+G121+G122+G123+G124+G125+G126</f>
        <v>0</v>
      </c>
      <c r="H120" s="2"/>
      <c r="I120" s="21">
        <v>111</v>
      </c>
      <c r="J120" s="21">
        <v>3</v>
      </c>
    </row>
    <row r="121" spans="1:10" ht="42" customHeight="1">
      <c r="A121" s="16"/>
      <c r="B121" s="17"/>
      <c r="C121" s="17"/>
      <c r="D121" s="39" t="s">
        <v>89</v>
      </c>
      <c r="E121" s="18" t="s">
        <v>31</v>
      </c>
      <c r="F121" s="19">
        <v>3.1</v>
      </c>
      <c r="G121" s="40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9" t="s">
        <v>63</v>
      </c>
      <c r="E122" s="18" t="s">
        <v>23</v>
      </c>
      <c r="F122" s="19">
        <v>0.3</v>
      </c>
      <c r="G122" s="40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9" t="s">
        <v>64</v>
      </c>
      <c r="E123" s="18" t="s">
        <v>31</v>
      </c>
      <c r="F123" s="19">
        <v>0.5</v>
      </c>
      <c r="G123" s="40"/>
      <c r="H123" s="2"/>
      <c r="I123" s="21">
        <v>114</v>
      </c>
      <c r="J123" s="21">
        <v>4</v>
      </c>
    </row>
    <row r="124" spans="1:10" ht="42" customHeight="1">
      <c r="A124" s="16"/>
      <c r="B124" s="17"/>
      <c r="C124" s="17"/>
      <c r="D124" s="39" t="s">
        <v>65</v>
      </c>
      <c r="E124" s="18" t="s">
        <v>23</v>
      </c>
      <c r="F124" s="19">
        <v>0.9</v>
      </c>
      <c r="G124" s="40"/>
      <c r="H124" s="2"/>
      <c r="I124" s="21">
        <v>115</v>
      </c>
      <c r="J124" s="21">
        <v>4</v>
      </c>
    </row>
    <row r="125" spans="1:10" ht="42" customHeight="1">
      <c r="A125" s="16"/>
      <c r="B125" s="17"/>
      <c r="C125" s="17"/>
      <c r="D125" s="39" t="s">
        <v>66</v>
      </c>
      <c r="E125" s="18" t="s">
        <v>31</v>
      </c>
      <c r="F125" s="19">
        <v>2.8</v>
      </c>
      <c r="G125" s="40"/>
      <c r="H125" s="2"/>
      <c r="I125" s="21">
        <v>116</v>
      </c>
      <c r="J125" s="21">
        <v>4</v>
      </c>
    </row>
    <row r="126" spans="1:10" ht="42" customHeight="1">
      <c r="A126" s="16"/>
      <c r="B126" s="17"/>
      <c r="C126" s="17"/>
      <c r="D126" s="39" t="s">
        <v>67</v>
      </c>
      <c r="E126" s="18" t="s">
        <v>68</v>
      </c>
      <c r="F126" s="19">
        <v>6.3E-2</v>
      </c>
      <c r="G126" s="40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38" t="s">
        <v>93</v>
      </c>
      <c r="D127" s="36"/>
      <c r="E127" s="18" t="s">
        <v>17</v>
      </c>
      <c r="F127" s="19">
        <v>1</v>
      </c>
      <c r="G127" s="20">
        <f>+G128+G129+G130+G131+G132+G133+G134+G135+G136+G137+G138+G139</f>
        <v>0</v>
      </c>
      <c r="H127" s="2"/>
      <c r="I127" s="21">
        <v>118</v>
      </c>
      <c r="J127" s="21">
        <v>3</v>
      </c>
    </row>
    <row r="128" spans="1:10" ht="42" customHeight="1">
      <c r="A128" s="16"/>
      <c r="B128" s="17"/>
      <c r="C128" s="17"/>
      <c r="D128" s="39" t="s">
        <v>63</v>
      </c>
      <c r="E128" s="18" t="s">
        <v>23</v>
      </c>
      <c r="F128" s="19">
        <v>0.6</v>
      </c>
      <c r="G128" s="40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9" t="s">
        <v>64</v>
      </c>
      <c r="E129" s="18" t="s">
        <v>31</v>
      </c>
      <c r="F129" s="19">
        <v>1</v>
      </c>
      <c r="G129" s="40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9" t="s">
        <v>65</v>
      </c>
      <c r="E130" s="18" t="s">
        <v>23</v>
      </c>
      <c r="F130" s="19">
        <v>8.3000000000000007</v>
      </c>
      <c r="G130" s="40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17"/>
      <c r="D131" s="39" t="s">
        <v>66</v>
      </c>
      <c r="E131" s="18" t="s">
        <v>31</v>
      </c>
      <c r="F131" s="19">
        <v>21</v>
      </c>
      <c r="G131" s="40"/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9" t="s">
        <v>94</v>
      </c>
      <c r="E132" s="18" t="s">
        <v>23</v>
      </c>
      <c r="F132" s="19">
        <v>9.9</v>
      </c>
      <c r="G132" s="40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17"/>
      <c r="D133" s="39" t="s">
        <v>95</v>
      </c>
      <c r="E133" s="18" t="s">
        <v>31</v>
      </c>
      <c r="F133" s="19">
        <v>5.4</v>
      </c>
      <c r="G133" s="40"/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17"/>
      <c r="D134" s="39" t="s">
        <v>96</v>
      </c>
      <c r="E134" s="18" t="s">
        <v>97</v>
      </c>
      <c r="F134" s="19">
        <v>2</v>
      </c>
      <c r="G134" s="40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17"/>
      <c r="D135" s="39" t="s">
        <v>71</v>
      </c>
      <c r="E135" s="18" t="s">
        <v>31</v>
      </c>
      <c r="F135" s="19">
        <v>1</v>
      </c>
      <c r="G135" s="40"/>
      <c r="H135" s="2"/>
      <c r="I135" s="21">
        <v>126</v>
      </c>
      <c r="J135" s="21">
        <v>4</v>
      </c>
    </row>
    <row r="136" spans="1:10" ht="42" customHeight="1">
      <c r="A136" s="16"/>
      <c r="B136" s="17"/>
      <c r="C136" s="17"/>
      <c r="D136" s="39" t="s">
        <v>98</v>
      </c>
      <c r="E136" s="18" t="s">
        <v>56</v>
      </c>
      <c r="F136" s="19">
        <v>2.4</v>
      </c>
      <c r="G136" s="40"/>
      <c r="H136" s="2"/>
      <c r="I136" s="21">
        <v>127</v>
      </c>
      <c r="J136" s="21">
        <v>4</v>
      </c>
    </row>
    <row r="137" spans="1:10" ht="42" customHeight="1">
      <c r="A137" s="16"/>
      <c r="B137" s="17"/>
      <c r="C137" s="17"/>
      <c r="D137" s="39" t="s">
        <v>99</v>
      </c>
      <c r="E137" s="18" t="s">
        <v>73</v>
      </c>
      <c r="F137" s="19">
        <v>7</v>
      </c>
      <c r="G137" s="40"/>
      <c r="H137" s="2"/>
      <c r="I137" s="21">
        <v>128</v>
      </c>
      <c r="J137" s="21">
        <v>4</v>
      </c>
    </row>
    <row r="138" spans="1:10" ht="42" customHeight="1">
      <c r="A138" s="16"/>
      <c r="B138" s="17"/>
      <c r="C138" s="17"/>
      <c r="D138" s="39" t="s">
        <v>100</v>
      </c>
      <c r="E138" s="18" t="s">
        <v>73</v>
      </c>
      <c r="F138" s="19">
        <v>56</v>
      </c>
      <c r="G138" s="40"/>
      <c r="H138" s="2"/>
      <c r="I138" s="21">
        <v>129</v>
      </c>
      <c r="J138" s="21">
        <v>4</v>
      </c>
    </row>
    <row r="139" spans="1:10" ht="42" customHeight="1">
      <c r="A139" s="16"/>
      <c r="B139" s="17"/>
      <c r="C139" s="17"/>
      <c r="D139" s="39" t="s">
        <v>67</v>
      </c>
      <c r="E139" s="18" t="s">
        <v>68</v>
      </c>
      <c r="F139" s="19">
        <v>0.33900000000000002</v>
      </c>
      <c r="G139" s="40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38" t="s">
        <v>101</v>
      </c>
      <c r="D140" s="36"/>
      <c r="E140" s="18" t="s">
        <v>17</v>
      </c>
      <c r="F140" s="19">
        <v>1</v>
      </c>
      <c r="G140" s="20">
        <f>+G141+G142+G143+G144+G145+G146+G147</f>
        <v>0</v>
      </c>
      <c r="H140" s="2"/>
      <c r="I140" s="21">
        <v>131</v>
      </c>
      <c r="J140" s="21">
        <v>3</v>
      </c>
    </row>
    <row r="141" spans="1:10" ht="42" customHeight="1">
      <c r="A141" s="16"/>
      <c r="B141" s="17"/>
      <c r="C141" s="17"/>
      <c r="D141" s="39" t="s">
        <v>63</v>
      </c>
      <c r="E141" s="18" t="s">
        <v>23</v>
      </c>
      <c r="F141" s="19">
        <v>1.7</v>
      </c>
      <c r="G141" s="40"/>
      <c r="H141" s="2"/>
      <c r="I141" s="21">
        <v>132</v>
      </c>
      <c r="J141" s="21">
        <v>4</v>
      </c>
    </row>
    <row r="142" spans="1:10" ht="42" customHeight="1">
      <c r="A142" s="16"/>
      <c r="B142" s="17"/>
      <c r="C142" s="17"/>
      <c r="D142" s="39" t="s">
        <v>64</v>
      </c>
      <c r="E142" s="18" t="s">
        <v>31</v>
      </c>
      <c r="F142" s="19">
        <v>2.1</v>
      </c>
      <c r="G142" s="40"/>
      <c r="H142" s="2"/>
      <c r="I142" s="21">
        <v>133</v>
      </c>
      <c r="J142" s="21">
        <v>4</v>
      </c>
    </row>
    <row r="143" spans="1:10" ht="42" customHeight="1">
      <c r="A143" s="16"/>
      <c r="B143" s="17"/>
      <c r="C143" s="17"/>
      <c r="D143" s="39" t="s">
        <v>65</v>
      </c>
      <c r="E143" s="18" t="s">
        <v>23</v>
      </c>
      <c r="F143" s="19">
        <v>10</v>
      </c>
      <c r="G143" s="40"/>
      <c r="H143" s="2"/>
      <c r="I143" s="21">
        <v>134</v>
      </c>
      <c r="J143" s="21">
        <v>4</v>
      </c>
    </row>
    <row r="144" spans="1:10" ht="42" customHeight="1">
      <c r="A144" s="16"/>
      <c r="B144" s="17"/>
      <c r="C144" s="17"/>
      <c r="D144" s="39" t="s">
        <v>66</v>
      </c>
      <c r="E144" s="18" t="s">
        <v>31</v>
      </c>
      <c r="F144" s="19">
        <v>13.29</v>
      </c>
      <c r="G144" s="40"/>
      <c r="H144" s="2"/>
      <c r="I144" s="21">
        <v>135</v>
      </c>
      <c r="J144" s="21">
        <v>4</v>
      </c>
    </row>
    <row r="145" spans="1:10" ht="42" customHeight="1">
      <c r="A145" s="16"/>
      <c r="B145" s="17"/>
      <c r="C145" s="17"/>
      <c r="D145" s="39" t="s">
        <v>71</v>
      </c>
      <c r="E145" s="18" t="s">
        <v>31</v>
      </c>
      <c r="F145" s="19">
        <v>1</v>
      </c>
      <c r="G145" s="40"/>
      <c r="H145" s="2"/>
      <c r="I145" s="21">
        <v>136</v>
      </c>
      <c r="J145" s="21">
        <v>4</v>
      </c>
    </row>
    <row r="146" spans="1:10" ht="42" customHeight="1">
      <c r="A146" s="16"/>
      <c r="B146" s="17"/>
      <c r="C146" s="17"/>
      <c r="D146" s="39" t="s">
        <v>72</v>
      </c>
      <c r="E146" s="18" t="s">
        <v>73</v>
      </c>
      <c r="F146" s="19">
        <v>20</v>
      </c>
      <c r="G146" s="40"/>
      <c r="H146" s="2"/>
      <c r="I146" s="21">
        <v>137</v>
      </c>
      <c r="J146" s="21">
        <v>4</v>
      </c>
    </row>
    <row r="147" spans="1:10" ht="42" customHeight="1">
      <c r="A147" s="16"/>
      <c r="B147" s="17"/>
      <c r="C147" s="17"/>
      <c r="D147" s="39" t="s">
        <v>67</v>
      </c>
      <c r="E147" s="18" t="s">
        <v>68</v>
      </c>
      <c r="F147" s="19">
        <v>0.38800000000000001</v>
      </c>
      <c r="G147" s="40"/>
      <c r="H147" s="2"/>
      <c r="I147" s="21">
        <v>138</v>
      </c>
      <c r="J147" s="21">
        <v>4</v>
      </c>
    </row>
    <row r="148" spans="1:10" ht="42" customHeight="1">
      <c r="A148" s="16"/>
      <c r="B148" s="17"/>
      <c r="C148" s="38" t="s">
        <v>102</v>
      </c>
      <c r="D148" s="36"/>
      <c r="E148" s="18" t="s">
        <v>17</v>
      </c>
      <c r="F148" s="19">
        <v>1</v>
      </c>
      <c r="G148" s="20">
        <f>+G149+G150+G151+G152+G153</f>
        <v>0</v>
      </c>
      <c r="H148" s="2"/>
      <c r="I148" s="21">
        <v>139</v>
      </c>
      <c r="J148" s="21">
        <v>3</v>
      </c>
    </row>
    <row r="149" spans="1:10" ht="42" customHeight="1">
      <c r="A149" s="16"/>
      <c r="B149" s="17"/>
      <c r="C149" s="17"/>
      <c r="D149" s="39" t="s">
        <v>63</v>
      </c>
      <c r="E149" s="18" t="s">
        <v>23</v>
      </c>
      <c r="F149" s="19">
        <v>0.5</v>
      </c>
      <c r="G149" s="40"/>
      <c r="H149" s="2"/>
      <c r="I149" s="21">
        <v>140</v>
      </c>
      <c r="J149" s="21">
        <v>4</v>
      </c>
    </row>
    <row r="150" spans="1:10" ht="42" customHeight="1">
      <c r="A150" s="16"/>
      <c r="B150" s="17"/>
      <c r="C150" s="17"/>
      <c r="D150" s="39" t="s">
        <v>64</v>
      </c>
      <c r="E150" s="18" t="s">
        <v>31</v>
      </c>
      <c r="F150" s="19">
        <v>0.7</v>
      </c>
      <c r="G150" s="40"/>
      <c r="H150" s="2"/>
      <c r="I150" s="21">
        <v>141</v>
      </c>
      <c r="J150" s="21">
        <v>4</v>
      </c>
    </row>
    <row r="151" spans="1:10" ht="42" customHeight="1">
      <c r="A151" s="16"/>
      <c r="B151" s="17"/>
      <c r="C151" s="17"/>
      <c r="D151" s="39" t="s">
        <v>65</v>
      </c>
      <c r="E151" s="18" t="s">
        <v>23</v>
      </c>
      <c r="F151" s="19">
        <v>1.3</v>
      </c>
      <c r="G151" s="40"/>
      <c r="H151" s="2"/>
      <c r="I151" s="21">
        <v>142</v>
      </c>
      <c r="J151" s="21">
        <v>4</v>
      </c>
    </row>
    <row r="152" spans="1:10" ht="42" customHeight="1">
      <c r="A152" s="16"/>
      <c r="B152" s="17"/>
      <c r="C152" s="17"/>
      <c r="D152" s="39" t="s">
        <v>66</v>
      </c>
      <c r="E152" s="18" t="s">
        <v>31</v>
      </c>
      <c r="F152" s="19">
        <v>6.6</v>
      </c>
      <c r="G152" s="40"/>
      <c r="H152" s="2"/>
      <c r="I152" s="21">
        <v>143</v>
      </c>
      <c r="J152" s="21">
        <v>4</v>
      </c>
    </row>
    <row r="153" spans="1:10" ht="42" customHeight="1">
      <c r="A153" s="16"/>
      <c r="B153" s="17"/>
      <c r="C153" s="17"/>
      <c r="D153" s="39" t="s">
        <v>67</v>
      </c>
      <c r="E153" s="18" t="s">
        <v>68</v>
      </c>
      <c r="F153" s="19">
        <v>6.2E-2</v>
      </c>
      <c r="G153" s="40"/>
      <c r="H153" s="2"/>
      <c r="I153" s="21">
        <v>144</v>
      </c>
      <c r="J153" s="21">
        <v>4</v>
      </c>
    </row>
    <row r="154" spans="1:10" ht="42" customHeight="1">
      <c r="A154" s="16"/>
      <c r="B154" s="17"/>
      <c r="C154" s="38" t="s">
        <v>103</v>
      </c>
      <c r="D154" s="36"/>
      <c r="E154" s="18" t="s">
        <v>17</v>
      </c>
      <c r="F154" s="19">
        <v>1</v>
      </c>
      <c r="G154" s="20">
        <f>+G155+G156+G157+G158+G159+G160+G161+G162+G163+G164+G165</f>
        <v>0</v>
      </c>
      <c r="H154" s="2"/>
      <c r="I154" s="21">
        <v>145</v>
      </c>
      <c r="J154" s="21">
        <v>3</v>
      </c>
    </row>
    <row r="155" spans="1:10" ht="42" customHeight="1">
      <c r="A155" s="16"/>
      <c r="B155" s="17"/>
      <c r="C155" s="17"/>
      <c r="D155" s="39" t="s">
        <v>89</v>
      </c>
      <c r="E155" s="18" t="s">
        <v>31</v>
      </c>
      <c r="F155" s="19">
        <v>33.799999999999997</v>
      </c>
      <c r="G155" s="40"/>
      <c r="H155" s="2"/>
      <c r="I155" s="21">
        <v>146</v>
      </c>
      <c r="J155" s="21">
        <v>4</v>
      </c>
    </row>
    <row r="156" spans="1:10" ht="42" customHeight="1">
      <c r="A156" s="16"/>
      <c r="B156" s="17"/>
      <c r="C156" s="17"/>
      <c r="D156" s="39" t="s">
        <v>63</v>
      </c>
      <c r="E156" s="18" t="s">
        <v>23</v>
      </c>
      <c r="F156" s="19">
        <v>3.4</v>
      </c>
      <c r="G156" s="40"/>
      <c r="H156" s="2"/>
      <c r="I156" s="21">
        <v>147</v>
      </c>
      <c r="J156" s="21">
        <v>4</v>
      </c>
    </row>
    <row r="157" spans="1:10" ht="42" customHeight="1">
      <c r="A157" s="16"/>
      <c r="B157" s="17"/>
      <c r="C157" s="17"/>
      <c r="D157" s="39" t="s">
        <v>64</v>
      </c>
      <c r="E157" s="18" t="s">
        <v>31</v>
      </c>
      <c r="F157" s="19">
        <v>3.9</v>
      </c>
      <c r="G157" s="40"/>
      <c r="H157" s="2"/>
      <c r="I157" s="21">
        <v>148</v>
      </c>
      <c r="J157" s="21">
        <v>4</v>
      </c>
    </row>
    <row r="158" spans="1:10" ht="42" customHeight="1">
      <c r="A158" s="16"/>
      <c r="B158" s="17"/>
      <c r="C158" s="17"/>
      <c r="D158" s="39" t="s">
        <v>65</v>
      </c>
      <c r="E158" s="18" t="s">
        <v>23</v>
      </c>
      <c r="F158" s="19">
        <v>25</v>
      </c>
      <c r="G158" s="40"/>
      <c r="H158" s="2"/>
      <c r="I158" s="21">
        <v>149</v>
      </c>
      <c r="J158" s="21">
        <v>4</v>
      </c>
    </row>
    <row r="159" spans="1:10" ht="42" customHeight="1">
      <c r="A159" s="16"/>
      <c r="B159" s="17"/>
      <c r="C159" s="17"/>
      <c r="D159" s="39" t="s">
        <v>66</v>
      </c>
      <c r="E159" s="18" t="s">
        <v>31</v>
      </c>
      <c r="F159" s="19">
        <v>53</v>
      </c>
      <c r="G159" s="40"/>
      <c r="H159" s="2"/>
      <c r="I159" s="21">
        <v>150</v>
      </c>
      <c r="J159" s="21">
        <v>4</v>
      </c>
    </row>
    <row r="160" spans="1:10" ht="42" customHeight="1">
      <c r="A160" s="16"/>
      <c r="B160" s="17"/>
      <c r="C160" s="17"/>
      <c r="D160" s="39" t="s">
        <v>71</v>
      </c>
      <c r="E160" s="18" t="s">
        <v>31</v>
      </c>
      <c r="F160" s="19">
        <v>4</v>
      </c>
      <c r="G160" s="40"/>
      <c r="H160" s="2"/>
      <c r="I160" s="21">
        <v>151</v>
      </c>
      <c r="J160" s="21">
        <v>4</v>
      </c>
    </row>
    <row r="161" spans="1:10" ht="42" customHeight="1">
      <c r="A161" s="16"/>
      <c r="B161" s="17"/>
      <c r="C161" s="17"/>
      <c r="D161" s="39" t="s">
        <v>70</v>
      </c>
      <c r="E161" s="18" t="s">
        <v>56</v>
      </c>
      <c r="F161" s="19">
        <v>15</v>
      </c>
      <c r="G161" s="40"/>
      <c r="H161" s="2"/>
      <c r="I161" s="21">
        <v>152</v>
      </c>
      <c r="J161" s="21">
        <v>4</v>
      </c>
    </row>
    <row r="162" spans="1:10" ht="42" customHeight="1">
      <c r="A162" s="16"/>
      <c r="B162" s="17"/>
      <c r="C162" s="17"/>
      <c r="D162" s="39" t="s">
        <v>72</v>
      </c>
      <c r="E162" s="18" t="s">
        <v>73</v>
      </c>
      <c r="F162" s="19">
        <v>44</v>
      </c>
      <c r="G162" s="40"/>
      <c r="H162" s="2"/>
      <c r="I162" s="21">
        <v>153</v>
      </c>
      <c r="J162" s="21">
        <v>4</v>
      </c>
    </row>
    <row r="163" spans="1:10" ht="42" customHeight="1">
      <c r="A163" s="16"/>
      <c r="B163" s="17"/>
      <c r="C163" s="17"/>
      <c r="D163" s="39" t="s">
        <v>104</v>
      </c>
      <c r="E163" s="18" t="s">
        <v>73</v>
      </c>
      <c r="F163" s="19">
        <v>22</v>
      </c>
      <c r="G163" s="40"/>
      <c r="H163" s="2"/>
      <c r="I163" s="21">
        <v>154</v>
      </c>
      <c r="J163" s="21">
        <v>4</v>
      </c>
    </row>
    <row r="164" spans="1:10" ht="42" customHeight="1">
      <c r="A164" s="16"/>
      <c r="B164" s="17"/>
      <c r="C164" s="17"/>
      <c r="D164" s="39" t="s">
        <v>105</v>
      </c>
      <c r="E164" s="18" t="s">
        <v>56</v>
      </c>
      <c r="F164" s="19">
        <v>19.420000000000002</v>
      </c>
      <c r="G164" s="40"/>
      <c r="H164" s="2"/>
      <c r="I164" s="21">
        <v>155</v>
      </c>
      <c r="J164" s="21">
        <v>4</v>
      </c>
    </row>
    <row r="165" spans="1:10" ht="42" customHeight="1">
      <c r="A165" s="16"/>
      <c r="B165" s="17"/>
      <c r="C165" s="17"/>
      <c r="D165" s="39" t="s">
        <v>67</v>
      </c>
      <c r="E165" s="18" t="s">
        <v>68</v>
      </c>
      <c r="F165" s="19">
        <v>1.86</v>
      </c>
      <c r="G165" s="40"/>
      <c r="H165" s="2"/>
      <c r="I165" s="21">
        <v>156</v>
      </c>
      <c r="J165" s="21">
        <v>4</v>
      </c>
    </row>
    <row r="166" spans="1:10" ht="42" customHeight="1">
      <c r="A166" s="16"/>
      <c r="B166" s="17"/>
      <c r="C166" s="38" t="s">
        <v>106</v>
      </c>
      <c r="D166" s="36"/>
      <c r="E166" s="18" t="s">
        <v>17</v>
      </c>
      <c r="F166" s="19">
        <v>1</v>
      </c>
      <c r="G166" s="20">
        <f>+G167+G168+G169+G170+G171+G172+G173</f>
        <v>0</v>
      </c>
      <c r="H166" s="2"/>
      <c r="I166" s="21">
        <v>157</v>
      </c>
      <c r="J166" s="21">
        <v>3</v>
      </c>
    </row>
    <row r="167" spans="1:10" ht="42" customHeight="1">
      <c r="A167" s="16"/>
      <c r="B167" s="17"/>
      <c r="C167" s="17"/>
      <c r="D167" s="39" t="s">
        <v>89</v>
      </c>
      <c r="E167" s="18" t="s">
        <v>31</v>
      </c>
      <c r="F167" s="19">
        <v>1.8</v>
      </c>
      <c r="G167" s="40"/>
      <c r="H167" s="2"/>
      <c r="I167" s="21">
        <v>158</v>
      </c>
      <c r="J167" s="21">
        <v>4</v>
      </c>
    </row>
    <row r="168" spans="1:10" ht="42" customHeight="1">
      <c r="A168" s="16"/>
      <c r="B168" s="17"/>
      <c r="C168" s="17"/>
      <c r="D168" s="39" t="s">
        <v>65</v>
      </c>
      <c r="E168" s="18" t="s">
        <v>23</v>
      </c>
      <c r="F168" s="19">
        <v>2</v>
      </c>
      <c r="G168" s="40"/>
      <c r="H168" s="2"/>
      <c r="I168" s="21">
        <v>159</v>
      </c>
      <c r="J168" s="21">
        <v>4</v>
      </c>
    </row>
    <row r="169" spans="1:10" ht="42" customHeight="1">
      <c r="A169" s="16"/>
      <c r="B169" s="17"/>
      <c r="C169" s="17"/>
      <c r="D169" s="39" t="s">
        <v>66</v>
      </c>
      <c r="E169" s="18" t="s">
        <v>31</v>
      </c>
      <c r="F169" s="19">
        <v>11</v>
      </c>
      <c r="G169" s="40"/>
      <c r="H169" s="2"/>
      <c r="I169" s="21">
        <v>160</v>
      </c>
      <c r="J169" s="21">
        <v>4</v>
      </c>
    </row>
    <row r="170" spans="1:10" ht="42" customHeight="1">
      <c r="A170" s="16"/>
      <c r="B170" s="17"/>
      <c r="C170" s="17"/>
      <c r="D170" s="39" t="s">
        <v>82</v>
      </c>
      <c r="E170" s="18" t="s">
        <v>83</v>
      </c>
      <c r="F170" s="19">
        <v>13</v>
      </c>
      <c r="G170" s="40"/>
      <c r="H170" s="2"/>
      <c r="I170" s="21">
        <v>161</v>
      </c>
      <c r="J170" s="21">
        <v>4</v>
      </c>
    </row>
    <row r="171" spans="1:10" ht="42" customHeight="1">
      <c r="A171" s="16"/>
      <c r="B171" s="17"/>
      <c r="C171" s="17"/>
      <c r="D171" s="39" t="s">
        <v>71</v>
      </c>
      <c r="E171" s="18" t="s">
        <v>31</v>
      </c>
      <c r="F171" s="19">
        <v>3</v>
      </c>
      <c r="G171" s="40"/>
      <c r="H171" s="2"/>
      <c r="I171" s="21">
        <v>162</v>
      </c>
      <c r="J171" s="21">
        <v>4</v>
      </c>
    </row>
    <row r="172" spans="1:10" ht="42" customHeight="1">
      <c r="A172" s="16"/>
      <c r="B172" s="17"/>
      <c r="C172" s="17"/>
      <c r="D172" s="39" t="s">
        <v>70</v>
      </c>
      <c r="E172" s="18" t="s">
        <v>56</v>
      </c>
      <c r="F172" s="19">
        <v>6</v>
      </c>
      <c r="G172" s="40"/>
      <c r="H172" s="2"/>
      <c r="I172" s="21">
        <v>163</v>
      </c>
      <c r="J172" s="21">
        <v>4</v>
      </c>
    </row>
    <row r="173" spans="1:10" ht="42" customHeight="1">
      <c r="A173" s="16"/>
      <c r="B173" s="17"/>
      <c r="C173" s="17"/>
      <c r="D173" s="39" t="s">
        <v>67</v>
      </c>
      <c r="E173" s="18" t="s">
        <v>68</v>
      </c>
      <c r="F173" s="19">
        <v>9.0999999999999998E-2</v>
      </c>
      <c r="G173" s="40"/>
      <c r="H173" s="2"/>
      <c r="I173" s="21">
        <v>164</v>
      </c>
      <c r="J173" s="21">
        <v>4</v>
      </c>
    </row>
    <row r="174" spans="1:10" ht="42" customHeight="1">
      <c r="A174" s="16"/>
      <c r="B174" s="17"/>
      <c r="C174" s="38" t="s">
        <v>107</v>
      </c>
      <c r="D174" s="36"/>
      <c r="E174" s="18" t="s">
        <v>17</v>
      </c>
      <c r="F174" s="19">
        <v>1</v>
      </c>
      <c r="G174" s="20">
        <f>+G175+G176+G177+G178+G179+G180+G181</f>
        <v>0</v>
      </c>
      <c r="H174" s="2"/>
      <c r="I174" s="21">
        <v>165</v>
      </c>
      <c r="J174" s="21">
        <v>3</v>
      </c>
    </row>
    <row r="175" spans="1:10" ht="42" customHeight="1">
      <c r="A175" s="16"/>
      <c r="B175" s="17"/>
      <c r="C175" s="17"/>
      <c r="D175" s="39" t="s">
        <v>63</v>
      </c>
      <c r="E175" s="18" t="s">
        <v>23</v>
      </c>
      <c r="F175" s="19">
        <v>0.8</v>
      </c>
      <c r="G175" s="40"/>
      <c r="H175" s="2"/>
      <c r="I175" s="21">
        <v>166</v>
      </c>
      <c r="J175" s="21">
        <v>4</v>
      </c>
    </row>
    <row r="176" spans="1:10" ht="42" customHeight="1">
      <c r="A176" s="16"/>
      <c r="B176" s="17"/>
      <c r="C176" s="17"/>
      <c r="D176" s="39" t="s">
        <v>64</v>
      </c>
      <c r="E176" s="18" t="s">
        <v>31</v>
      </c>
      <c r="F176" s="19">
        <v>1.5</v>
      </c>
      <c r="G176" s="40"/>
      <c r="H176" s="2"/>
      <c r="I176" s="21">
        <v>167</v>
      </c>
      <c r="J176" s="21">
        <v>4</v>
      </c>
    </row>
    <row r="177" spans="1:10" ht="42" customHeight="1">
      <c r="A177" s="16"/>
      <c r="B177" s="17"/>
      <c r="C177" s="17"/>
      <c r="D177" s="39" t="s">
        <v>108</v>
      </c>
      <c r="E177" s="18" t="s">
        <v>23</v>
      </c>
      <c r="F177" s="19">
        <v>3.6</v>
      </c>
      <c r="G177" s="40"/>
      <c r="H177" s="2"/>
      <c r="I177" s="21">
        <v>168</v>
      </c>
      <c r="J177" s="21">
        <v>4</v>
      </c>
    </row>
    <row r="178" spans="1:10" ht="42" customHeight="1">
      <c r="A178" s="16"/>
      <c r="B178" s="17"/>
      <c r="C178" s="17"/>
      <c r="D178" s="39" t="s">
        <v>66</v>
      </c>
      <c r="E178" s="18" t="s">
        <v>31</v>
      </c>
      <c r="F178" s="19">
        <v>26</v>
      </c>
      <c r="G178" s="40"/>
      <c r="H178" s="2"/>
      <c r="I178" s="21">
        <v>169</v>
      </c>
      <c r="J178" s="21">
        <v>4</v>
      </c>
    </row>
    <row r="179" spans="1:10" ht="42" customHeight="1">
      <c r="A179" s="16"/>
      <c r="B179" s="17"/>
      <c r="C179" s="17"/>
      <c r="D179" s="39" t="s">
        <v>71</v>
      </c>
      <c r="E179" s="18" t="s">
        <v>31</v>
      </c>
      <c r="F179" s="19">
        <v>1</v>
      </c>
      <c r="G179" s="40"/>
      <c r="H179" s="2"/>
      <c r="I179" s="21">
        <v>170</v>
      </c>
      <c r="J179" s="21">
        <v>4</v>
      </c>
    </row>
    <row r="180" spans="1:10" ht="42" customHeight="1">
      <c r="A180" s="16"/>
      <c r="B180" s="17"/>
      <c r="C180" s="17"/>
      <c r="D180" s="39" t="s">
        <v>98</v>
      </c>
      <c r="E180" s="18" t="s">
        <v>56</v>
      </c>
      <c r="F180" s="19">
        <v>3.88</v>
      </c>
      <c r="G180" s="40"/>
      <c r="H180" s="2"/>
      <c r="I180" s="21">
        <v>171</v>
      </c>
      <c r="J180" s="21">
        <v>4</v>
      </c>
    </row>
    <row r="181" spans="1:10" ht="42" customHeight="1">
      <c r="A181" s="16"/>
      <c r="B181" s="17"/>
      <c r="C181" s="17"/>
      <c r="D181" s="39" t="s">
        <v>67</v>
      </c>
      <c r="E181" s="18" t="s">
        <v>68</v>
      </c>
      <c r="F181" s="19">
        <v>0.30399999999999999</v>
      </c>
      <c r="G181" s="40"/>
      <c r="H181" s="2"/>
      <c r="I181" s="21">
        <v>172</v>
      </c>
      <c r="J181" s="21">
        <v>4</v>
      </c>
    </row>
    <row r="182" spans="1:10" ht="42" customHeight="1">
      <c r="A182" s="37" t="s">
        <v>109</v>
      </c>
      <c r="B182" s="35"/>
      <c r="C182" s="35"/>
      <c r="D182" s="36"/>
      <c r="E182" s="18" t="s">
        <v>17</v>
      </c>
      <c r="F182" s="19">
        <v>1</v>
      </c>
      <c r="G182" s="20">
        <f>+G183</f>
        <v>0</v>
      </c>
      <c r="H182" s="2"/>
      <c r="I182" s="21">
        <v>173</v>
      </c>
      <c r="J182" s="21">
        <v>1</v>
      </c>
    </row>
    <row r="183" spans="1:10" ht="42" customHeight="1">
      <c r="A183" s="16"/>
      <c r="B183" s="38" t="s">
        <v>110</v>
      </c>
      <c r="C183" s="35"/>
      <c r="D183" s="36"/>
      <c r="E183" s="18" t="s">
        <v>17</v>
      </c>
      <c r="F183" s="19">
        <v>1</v>
      </c>
      <c r="G183" s="20">
        <f>+G184</f>
        <v>0</v>
      </c>
      <c r="H183" s="2"/>
      <c r="I183" s="21">
        <v>174</v>
      </c>
      <c r="J183" s="21">
        <v>2</v>
      </c>
    </row>
    <row r="184" spans="1:10" ht="42" customHeight="1">
      <c r="A184" s="16"/>
      <c r="B184" s="17"/>
      <c r="C184" s="38" t="s">
        <v>111</v>
      </c>
      <c r="D184" s="36"/>
      <c r="E184" s="18" t="s">
        <v>17</v>
      </c>
      <c r="F184" s="19">
        <v>1</v>
      </c>
      <c r="G184" s="20">
        <f>+G185+G186+G187</f>
        <v>0</v>
      </c>
      <c r="H184" s="2"/>
      <c r="I184" s="21">
        <v>175</v>
      </c>
      <c r="J184" s="21">
        <v>3</v>
      </c>
    </row>
    <row r="185" spans="1:10" ht="42" customHeight="1">
      <c r="A185" s="16"/>
      <c r="B185" s="17"/>
      <c r="C185" s="17"/>
      <c r="D185" s="39" t="s">
        <v>112</v>
      </c>
      <c r="E185" s="18" t="s">
        <v>31</v>
      </c>
      <c r="F185" s="19">
        <v>160</v>
      </c>
      <c r="G185" s="40"/>
      <c r="H185" s="2"/>
      <c r="I185" s="21">
        <v>176</v>
      </c>
      <c r="J185" s="21">
        <v>4</v>
      </c>
    </row>
    <row r="186" spans="1:10" ht="42" customHeight="1">
      <c r="A186" s="16"/>
      <c r="B186" s="17"/>
      <c r="C186" s="17"/>
      <c r="D186" s="39" t="s">
        <v>113</v>
      </c>
      <c r="E186" s="18" t="s">
        <v>31</v>
      </c>
      <c r="F186" s="19">
        <v>83</v>
      </c>
      <c r="G186" s="40"/>
      <c r="H186" s="2"/>
      <c r="I186" s="21">
        <v>177</v>
      </c>
      <c r="J186" s="21">
        <v>4</v>
      </c>
    </row>
    <row r="187" spans="1:10" ht="42" customHeight="1">
      <c r="A187" s="16"/>
      <c r="B187" s="17"/>
      <c r="C187" s="17"/>
      <c r="D187" s="39" t="s">
        <v>114</v>
      </c>
      <c r="E187" s="18" t="s">
        <v>31</v>
      </c>
      <c r="F187" s="19">
        <v>78.099999999999994</v>
      </c>
      <c r="G187" s="40"/>
      <c r="H187" s="2"/>
      <c r="I187" s="21">
        <v>178</v>
      </c>
      <c r="J187" s="21">
        <v>4</v>
      </c>
    </row>
    <row r="188" spans="1:10" ht="42" customHeight="1">
      <c r="A188" s="37" t="s">
        <v>115</v>
      </c>
      <c r="B188" s="35"/>
      <c r="C188" s="35"/>
      <c r="D188" s="36"/>
      <c r="E188" s="18" t="s">
        <v>17</v>
      </c>
      <c r="F188" s="19">
        <v>1</v>
      </c>
      <c r="G188" s="20">
        <f>+G189+G199</f>
        <v>0</v>
      </c>
      <c r="H188" s="2"/>
      <c r="I188" s="21">
        <v>179</v>
      </c>
      <c r="J188" s="21"/>
    </row>
    <row r="189" spans="1:10" ht="42" customHeight="1">
      <c r="A189" s="37" t="s">
        <v>116</v>
      </c>
      <c r="B189" s="35"/>
      <c r="C189" s="35"/>
      <c r="D189" s="36"/>
      <c r="E189" s="18" t="s">
        <v>17</v>
      </c>
      <c r="F189" s="19">
        <v>1</v>
      </c>
      <c r="G189" s="20">
        <f>+G190+G191+G195</f>
        <v>0</v>
      </c>
      <c r="H189" s="2"/>
      <c r="I189" s="21">
        <v>180</v>
      </c>
      <c r="J189" s="21">
        <v>200</v>
      </c>
    </row>
    <row r="190" spans="1:10" ht="42" customHeight="1">
      <c r="A190" s="37" t="s">
        <v>117</v>
      </c>
      <c r="B190" s="35"/>
      <c r="C190" s="35"/>
      <c r="D190" s="36"/>
      <c r="E190" s="18" t="s">
        <v>17</v>
      </c>
      <c r="F190" s="19">
        <v>1</v>
      </c>
      <c r="G190" s="40"/>
      <c r="H190" s="2"/>
      <c r="I190" s="21">
        <v>181</v>
      </c>
      <c r="J190" s="21"/>
    </row>
    <row r="191" spans="1:10" ht="42" customHeight="1">
      <c r="A191" s="37" t="s">
        <v>118</v>
      </c>
      <c r="B191" s="35"/>
      <c r="C191" s="35"/>
      <c r="D191" s="36"/>
      <c r="E191" s="18" t="s">
        <v>17</v>
      </c>
      <c r="F191" s="19">
        <v>1</v>
      </c>
      <c r="G191" s="20">
        <f>+G192</f>
        <v>0</v>
      </c>
      <c r="H191" s="2"/>
      <c r="I191" s="21">
        <v>182</v>
      </c>
      <c r="J191" s="21">
        <v>1</v>
      </c>
    </row>
    <row r="192" spans="1:10" ht="42" customHeight="1">
      <c r="A192" s="16"/>
      <c r="B192" s="38" t="s">
        <v>119</v>
      </c>
      <c r="C192" s="35"/>
      <c r="D192" s="36"/>
      <c r="E192" s="18" t="s">
        <v>17</v>
      </c>
      <c r="F192" s="19">
        <v>1</v>
      </c>
      <c r="G192" s="20">
        <f>+G193</f>
        <v>0</v>
      </c>
      <c r="H192" s="2"/>
      <c r="I192" s="21">
        <v>183</v>
      </c>
      <c r="J192" s="21">
        <v>2</v>
      </c>
    </row>
    <row r="193" spans="1:10" ht="42" customHeight="1">
      <c r="A193" s="16"/>
      <c r="B193" s="17"/>
      <c r="C193" s="38" t="s">
        <v>119</v>
      </c>
      <c r="D193" s="36"/>
      <c r="E193" s="18" t="s">
        <v>17</v>
      </c>
      <c r="F193" s="19">
        <v>1</v>
      </c>
      <c r="G193" s="20">
        <f>+G194</f>
        <v>0</v>
      </c>
      <c r="H193" s="2"/>
      <c r="I193" s="21">
        <v>184</v>
      </c>
      <c r="J193" s="21">
        <v>3</v>
      </c>
    </row>
    <row r="194" spans="1:10" ht="42" customHeight="1">
      <c r="A194" s="16"/>
      <c r="B194" s="17"/>
      <c r="C194" s="17"/>
      <c r="D194" s="39" t="s">
        <v>120</v>
      </c>
      <c r="E194" s="18" t="s">
        <v>68</v>
      </c>
      <c r="F194" s="19">
        <v>15.3</v>
      </c>
      <c r="G194" s="40"/>
      <c r="H194" s="2"/>
      <c r="I194" s="21">
        <v>185</v>
      </c>
      <c r="J194" s="21">
        <v>4</v>
      </c>
    </row>
    <row r="195" spans="1:10" ht="42" customHeight="1">
      <c r="A195" s="37" t="s">
        <v>121</v>
      </c>
      <c r="B195" s="35"/>
      <c r="C195" s="35"/>
      <c r="D195" s="36"/>
      <c r="E195" s="18" t="s">
        <v>17</v>
      </c>
      <c r="F195" s="19">
        <v>1</v>
      </c>
      <c r="G195" s="20">
        <f>+G196</f>
        <v>0</v>
      </c>
      <c r="H195" s="2"/>
      <c r="I195" s="21">
        <v>186</v>
      </c>
      <c r="J195" s="21">
        <v>1</v>
      </c>
    </row>
    <row r="196" spans="1:10" ht="42" customHeight="1">
      <c r="A196" s="16"/>
      <c r="B196" s="38" t="s">
        <v>122</v>
      </c>
      <c r="C196" s="35"/>
      <c r="D196" s="36"/>
      <c r="E196" s="18" t="s">
        <v>17</v>
      </c>
      <c r="F196" s="19">
        <v>1</v>
      </c>
      <c r="G196" s="20">
        <f>+G197</f>
        <v>0</v>
      </c>
      <c r="H196" s="2"/>
      <c r="I196" s="21">
        <v>187</v>
      </c>
      <c r="J196" s="21">
        <v>2</v>
      </c>
    </row>
    <row r="197" spans="1:10" ht="42" customHeight="1">
      <c r="A197" s="16"/>
      <c r="B197" s="17"/>
      <c r="C197" s="38" t="s">
        <v>122</v>
      </c>
      <c r="D197" s="36"/>
      <c r="E197" s="18" t="s">
        <v>17</v>
      </c>
      <c r="F197" s="19">
        <v>1</v>
      </c>
      <c r="G197" s="20">
        <f>+G198</f>
        <v>0</v>
      </c>
      <c r="H197" s="2"/>
      <c r="I197" s="21">
        <v>188</v>
      </c>
      <c r="J197" s="21">
        <v>3</v>
      </c>
    </row>
    <row r="198" spans="1:10" ht="42" customHeight="1">
      <c r="A198" s="16"/>
      <c r="B198" s="17"/>
      <c r="C198" s="17"/>
      <c r="D198" s="39" t="s">
        <v>123</v>
      </c>
      <c r="E198" s="18" t="s">
        <v>86</v>
      </c>
      <c r="F198" s="19">
        <v>8</v>
      </c>
      <c r="G198" s="40"/>
      <c r="H198" s="2"/>
      <c r="I198" s="21">
        <v>189</v>
      </c>
      <c r="J198" s="21">
        <v>4</v>
      </c>
    </row>
    <row r="199" spans="1:10" ht="42" customHeight="1">
      <c r="A199" s="37" t="s">
        <v>124</v>
      </c>
      <c r="B199" s="35"/>
      <c r="C199" s="35"/>
      <c r="D199" s="36"/>
      <c r="E199" s="18" t="s">
        <v>17</v>
      </c>
      <c r="F199" s="19">
        <v>1</v>
      </c>
      <c r="G199" s="40"/>
      <c r="H199" s="2"/>
      <c r="I199" s="21">
        <v>190</v>
      </c>
      <c r="J199" s="21">
        <v>210</v>
      </c>
    </row>
    <row r="200" spans="1:10" ht="42" customHeight="1">
      <c r="A200" s="37" t="s">
        <v>125</v>
      </c>
      <c r="B200" s="35"/>
      <c r="C200" s="35"/>
      <c r="D200" s="36"/>
      <c r="E200" s="18" t="s">
        <v>17</v>
      </c>
      <c r="F200" s="19">
        <v>1</v>
      </c>
      <c r="G200" s="40"/>
      <c r="H200" s="2"/>
      <c r="I200" s="21">
        <v>191</v>
      </c>
      <c r="J200" s="21">
        <v>220</v>
      </c>
    </row>
    <row r="201" spans="1:10" ht="42" customHeight="1">
      <c r="A201" s="42" t="s">
        <v>126</v>
      </c>
      <c r="B201" s="43"/>
      <c r="C201" s="43"/>
      <c r="D201" s="44"/>
      <c r="E201" s="45" t="s">
        <v>17</v>
      </c>
      <c r="F201" s="46">
        <v>1</v>
      </c>
      <c r="G201" s="47">
        <f>+G10+G200</f>
        <v>0</v>
      </c>
      <c r="H201" s="48"/>
      <c r="I201" s="49">
        <v>192</v>
      </c>
      <c r="J201" s="49"/>
    </row>
    <row r="202" spans="1:10" ht="42" customHeight="1">
      <c r="A202" s="37" t="s">
        <v>16</v>
      </c>
      <c r="B202" s="35"/>
      <c r="C202" s="35"/>
      <c r="D202" s="36"/>
      <c r="E202" s="18" t="s">
        <v>17</v>
      </c>
      <c r="F202" s="19">
        <v>1</v>
      </c>
      <c r="G202" s="20">
        <f>+G203+G216+G238</f>
        <v>0</v>
      </c>
      <c r="H202" s="2"/>
      <c r="I202" s="21">
        <v>193</v>
      </c>
      <c r="J202" s="21"/>
    </row>
    <row r="203" spans="1:10" ht="42" customHeight="1">
      <c r="A203" s="37" t="s">
        <v>127</v>
      </c>
      <c r="B203" s="35"/>
      <c r="C203" s="35"/>
      <c r="D203" s="36"/>
      <c r="E203" s="18" t="s">
        <v>17</v>
      </c>
      <c r="F203" s="19">
        <v>1</v>
      </c>
      <c r="G203" s="20">
        <f>+G204</f>
        <v>0</v>
      </c>
      <c r="H203" s="2"/>
      <c r="I203" s="21">
        <v>194</v>
      </c>
      <c r="J203" s="21"/>
    </row>
    <row r="204" spans="1:10" ht="42" customHeight="1">
      <c r="A204" s="37" t="s">
        <v>128</v>
      </c>
      <c r="B204" s="35"/>
      <c r="C204" s="35"/>
      <c r="D204" s="36"/>
      <c r="E204" s="18" t="s">
        <v>17</v>
      </c>
      <c r="F204" s="19">
        <v>1</v>
      </c>
      <c r="G204" s="20">
        <f>+G205+G212</f>
        <v>0</v>
      </c>
      <c r="H204" s="2"/>
      <c r="I204" s="21">
        <v>195</v>
      </c>
      <c r="J204" s="21">
        <v>1</v>
      </c>
    </row>
    <row r="205" spans="1:10" ht="42" customHeight="1">
      <c r="A205" s="16"/>
      <c r="B205" s="38" t="s">
        <v>129</v>
      </c>
      <c r="C205" s="35"/>
      <c r="D205" s="36"/>
      <c r="E205" s="18" t="s">
        <v>17</v>
      </c>
      <c r="F205" s="19">
        <v>1</v>
      </c>
      <c r="G205" s="20">
        <f>+G206</f>
        <v>0</v>
      </c>
      <c r="H205" s="2"/>
      <c r="I205" s="21">
        <v>196</v>
      </c>
      <c r="J205" s="21">
        <v>2</v>
      </c>
    </row>
    <row r="206" spans="1:10" ht="42" customHeight="1">
      <c r="A206" s="16"/>
      <c r="B206" s="17"/>
      <c r="C206" s="38" t="s">
        <v>130</v>
      </c>
      <c r="D206" s="36"/>
      <c r="E206" s="18" t="s">
        <v>17</v>
      </c>
      <c r="F206" s="19">
        <v>1</v>
      </c>
      <c r="G206" s="20">
        <f>+G207</f>
        <v>0</v>
      </c>
      <c r="H206" s="2"/>
      <c r="I206" s="21">
        <v>197</v>
      </c>
      <c r="J206" s="21">
        <v>3</v>
      </c>
    </row>
    <row r="207" spans="1:10" ht="42" customHeight="1">
      <c r="A207" s="16"/>
      <c r="B207" s="17"/>
      <c r="C207" s="17"/>
      <c r="D207" s="39" t="s">
        <v>131</v>
      </c>
      <c r="E207" s="18" t="s">
        <v>17</v>
      </c>
      <c r="F207" s="19">
        <v>1</v>
      </c>
      <c r="G207" s="20">
        <f>+G208+G209+G210+G211</f>
        <v>0</v>
      </c>
      <c r="H207" s="2"/>
      <c r="I207" s="21">
        <v>198</v>
      </c>
      <c r="J207" s="21">
        <v>4</v>
      </c>
    </row>
    <row r="208" spans="1:10" ht="42" customHeight="1">
      <c r="A208" s="16"/>
      <c r="B208" s="17"/>
      <c r="C208" s="17"/>
      <c r="D208" s="39" t="s">
        <v>132</v>
      </c>
      <c r="E208" s="18" t="s">
        <v>133</v>
      </c>
      <c r="F208" s="19">
        <v>1</v>
      </c>
      <c r="G208" s="40"/>
      <c r="H208" s="2"/>
      <c r="I208" s="21">
        <v>199</v>
      </c>
      <c r="J208" s="21">
        <v>4</v>
      </c>
    </row>
    <row r="209" spans="1:10" ht="42" customHeight="1">
      <c r="A209" s="16"/>
      <c r="B209" s="17"/>
      <c r="C209" s="17"/>
      <c r="D209" s="39" t="s">
        <v>134</v>
      </c>
      <c r="E209" s="18" t="s">
        <v>17</v>
      </c>
      <c r="F209" s="19">
        <v>1</v>
      </c>
      <c r="G209" s="40"/>
      <c r="H209" s="2"/>
      <c r="I209" s="21">
        <v>200</v>
      </c>
      <c r="J209" s="21">
        <v>4</v>
      </c>
    </row>
    <row r="210" spans="1:10" ht="42" customHeight="1">
      <c r="A210" s="16"/>
      <c r="B210" s="17"/>
      <c r="C210" s="17"/>
      <c r="D210" s="39" t="s">
        <v>134</v>
      </c>
      <c r="E210" s="18" t="s">
        <v>17</v>
      </c>
      <c r="F210" s="19">
        <v>1</v>
      </c>
      <c r="G210" s="40"/>
      <c r="H210" s="2"/>
      <c r="I210" s="21">
        <v>201</v>
      </c>
      <c r="J210" s="21">
        <v>4</v>
      </c>
    </row>
    <row r="211" spans="1:10" ht="42" customHeight="1">
      <c r="A211" s="16"/>
      <c r="B211" s="17"/>
      <c r="C211" s="17"/>
      <c r="D211" s="39" t="s">
        <v>134</v>
      </c>
      <c r="E211" s="18" t="s">
        <v>17</v>
      </c>
      <c r="F211" s="19">
        <v>1</v>
      </c>
      <c r="G211" s="40"/>
      <c r="H211" s="2"/>
      <c r="I211" s="21">
        <v>202</v>
      </c>
      <c r="J211" s="21">
        <v>4</v>
      </c>
    </row>
    <row r="212" spans="1:10" ht="42" customHeight="1">
      <c r="A212" s="16"/>
      <c r="B212" s="38" t="s">
        <v>135</v>
      </c>
      <c r="C212" s="35"/>
      <c r="D212" s="36"/>
      <c r="E212" s="18" t="s">
        <v>17</v>
      </c>
      <c r="F212" s="19">
        <v>1</v>
      </c>
      <c r="G212" s="20">
        <f>+G213</f>
        <v>0</v>
      </c>
      <c r="H212" s="2"/>
      <c r="I212" s="21">
        <v>203</v>
      </c>
      <c r="J212" s="21">
        <v>2</v>
      </c>
    </row>
    <row r="213" spans="1:10" ht="42" customHeight="1">
      <c r="A213" s="16"/>
      <c r="B213" s="17"/>
      <c r="C213" s="38" t="s">
        <v>135</v>
      </c>
      <c r="D213" s="36"/>
      <c r="E213" s="18" t="s">
        <v>17</v>
      </c>
      <c r="F213" s="19">
        <v>1</v>
      </c>
      <c r="G213" s="20">
        <f>+G214</f>
        <v>0</v>
      </c>
      <c r="H213" s="2"/>
      <c r="I213" s="21">
        <v>204</v>
      </c>
      <c r="J213" s="21">
        <v>3</v>
      </c>
    </row>
    <row r="214" spans="1:10" ht="42" customHeight="1">
      <c r="A214" s="16"/>
      <c r="B214" s="17"/>
      <c r="C214" s="17"/>
      <c r="D214" s="39" t="s">
        <v>136</v>
      </c>
      <c r="E214" s="18" t="s">
        <v>17</v>
      </c>
      <c r="F214" s="19">
        <v>1</v>
      </c>
      <c r="G214" s="20">
        <f>+G215</f>
        <v>0</v>
      </c>
      <c r="H214" s="2"/>
      <c r="I214" s="21">
        <v>205</v>
      </c>
      <c r="J214" s="21">
        <v>4</v>
      </c>
    </row>
    <row r="215" spans="1:10" ht="42" customHeight="1">
      <c r="A215" s="16"/>
      <c r="B215" s="17"/>
      <c r="C215" s="17"/>
      <c r="D215" s="39" t="s">
        <v>137</v>
      </c>
      <c r="E215" s="18" t="s">
        <v>17</v>
      </c>
      <c r="F215" s="19">
        <v>1</v>
      </c>
      <c r="G215" s="40"/>
      <c r="H215" s="2"/>
      <c r="I215" s="21">
        <v>206</v>
      </c>
      <c r="J215" s="21">
        <v>4</v>
      </c>
    </row>
    <row r="216" spans="1:10" ht="42" customHeight="1">
      <c r="A216" s="37" t="s">
        <v>138</v>
      </c>
      <c r="B216" s="35"/>
      <c r="C216" s="35"/>
      <c r="D216" s="36"/>
      <c r="E216" s="18" t="s">
        <v>17</v>
      </c>
      <c r="F216" s="19">
        <v>1</v>
      </c>
      <c r="G216" s="20">
        <f>+G217+G233</f>
        <v>0</v>
      </c>
      <c r="H216" s="2"/>
      <c r="I216" s="21">
        <v>207</v>
      </c>
      <c r="J216" s="21"/>
    </row>
    <row r="217" spans="1:10" ht="42" customHeight="1">
      <c r="A217" s="37" t="s">
        <v>18</v>
      </c>
      <c r="B217" s="35"/>
      <c r="C217" s="35"/>
      <c r="D217" s="36"/>
      <c r="E217" s="18" t="s">
        <v>17</v>
      </c>
      <c r="F217" s="19">
        <v>1</v>
      </c>
      <c r="G217" s="20">
        <f>+G218+G228</f>
        <v>0</v>
      </c>
      <c r="H217" s="2"/>
      <c r="I217" s="21">
        <v>208</v>
      </c>
      <c r="J217" s="21"/>
    </row>
    <row r="218" spans="1:10" ht="42" customHeight="1">
      <c r="A218" s="16"/>
      <c r="B218" s="38" t="s">
        <v>139</v>
      </c>
      <c r="C218" s="35"/>
      <c r="D218" s="36"/>
      <c r="E218" s="18" t="s">
        <v>17</v>
      </c>
      <c r="F218" s="19">
        <v>1</v>
      </c>
      <c r="G218" s="20">
        <f>+G219</f>
        <v>0</v>
      </c>
      <c r="H218" s="2"/>
      <c r="I218" s="21">
        <v>209</v>
      </c>
      <c r="J218" s="21">
        <v>2</v>
      </c>
    </row>
    <row r="219" spans="1:10" ht="42" customHeight="1">
      <c r="A219" s="16"/>
      <c r="B219" s="17"/>
      <c r="C219" s="38" t="s">
        <v>139</v>
      </c>
      <c r="D219" s="36"/>
      <c r="E219" s="18" t="s">
        <v>17</v>
      </c>
      <c r="F219" s="19">
        <v>1</v>
      </c>
      <c r="G219" s="20">
        <f>+G220</f>
        <v>0</v>
      </c>
      <c r="H219" s="2"/>
      <c r="I219" s="21">
        <v>210</v>
      </c>
      <c r="J219" s="21">
        <v>3</v>
      </c>
    </row>
    <row r="220" spans="1:10" ht="42" customHeight="1">
      <c r="A220" s="16"/>
      <c r="B220" s="17"/>
      <c r="C220" s="17"/>
      <c r="D220" s="39" t="s">
        <v>140</v>
      </c>
      <c r="E220" s="18" t="s">
        <v>17</v>
      </c>
      <c r="F220" s="19">
        <v>1</v>
      </c>
      <c r="G220" s="20">
        <f>+G221+G222+G223+G224+G225+G226+G227</f>
        <v>0</v>
      </c>
      <c r="H220" s="2"/>
      <c r="I220" s="21">
        <v>211</v>
      </c>
      <c r="J220" s="21">
        <v>4</v>
      </c>
    </row>
    <row r="221" spans="1:10" ht="42" customHeight="1">
      <c r="A221" s="16"/>
      <c r="B221" s="17"/>
      <c r="C221" s="17"/>
      <c r="D221" s="39" t="s">
        <v>141</v>
      </c>
      <c r="E221" s="18" t="s">
        <v>133</v>
      </c>
      <c r="F221" s="19">
        <v>1</v>
      </c>
      <c r="G221" s="40"/>
      <c r="H221" s="2"/>
      <c r="I221" s="21">
        <v>212</v>
      </c>
      <c r="J221" s="21">
        <v>4</v>
      </c>
    </row>
    <row r="222" spans="1:10" ht="42" customHeight="1">
      <c r="A222" s="16"/>
      <c r="B222" s="17"/>
      <c r="C222" s="17"/>
      <c r="D222" s="39" t="s">
        <v>142</v>
      </c>
      <c r="E222" s="18" t="s">
        <v>17</v>
      </c>
      <c r="F222" s="19">
        <v>1</v>
      </c>
      <c r="G222" s="40"/>
      <c r="H222" s="2"/>
      <c r="I222" s="21">
        <v>213</v>
      </c>
      <c r="J222" s="21">
        <v>4</v>
      </c>
    </row>
    <row r="223" spans="1:10" ht="42" customHeight="1">
      <c r="A223" s="16"/>
      <c r="B223" s="17"/>
      <c r="C223" s="17"/>
      <c r="D223" s="39" t="s">
        <v>143</v>
      </c>
      <c r="E223" s="18" t="s">
        <v>17</v>
      </c>
      <c r="F223" s="19">
        <v>1</v>
      </c>
      <c r="G223" s="40"/>
      <c r="H223" s="2"/>
      <c r="I223" s="21">
        <v>214</v>
      </c>
      <c r="J223" s="21">
        <v>4</v>
      </c>
    </row>
    <row r="224" spans="1:10" ht="42" customHeight="1">
      <c r="A224" s="16"/>
      <c r="B224" s="17"/>
      <c r="C224" s="17"/>
      <c r="D224" s="39" t="s">
        <v>144</v>
      </c>
      <c r="E224" s="18" t="s">
        <v>145</v>
      </c>
      <c r="F224" s="19">
        <v>4</v>
      </c>
      <c r="G224" s="40"/>
      <c r="H224" s="2"/>
      <c r="I224" s="21">
        <v>215</v>
      </c>
      <c r="J224" s="21">
        <v>4</v>
      </c>
    </row>
    <row r="225" spans="1:10" ht="42" customHeight="1">
      <c r="A225" s="16"/>
      <c r="B225" s="17"/>
      <c r="C225" s="17"/>
      <c r="D225" s="39" t="s">
        <v>146</v>
      </c>
      <c r="E225" s="18" t="s">
        <v>17</v>
      </c>
      <c r="F225" s="19">
        <v>1</v>
      </c>
      <c r="G225" s="40"/>
      <c r="H225" s="2"/>
      <c r="I225" s="21">
        <v>216</v>
      </c>
      <c r="J225" s="21">
        <v>4</v>
      </c>
    </row>
    <row r="226" spans="1:10" ht="42" customHeight="1">
      <c r="A226" s="16"/>
      <c r="B226" s="17"/>
      <c r="C226" s="17"/>
      <c r="D226" s="39" t="s">
        <v>147</v>
      </c>
      <c r="E226" s="18" t="s">
        <v>17</v>
      </c>
      <c r="F226" s="19">
        <v>1</v>
      </c>
      <c r="G226" s="40"/>
      <c r="H226" s="2"/>
      <c r="I226" s="21">
        <v>217</v>
      </c>
      <c r="J226" s="21">
        <v>4</v>
      </c>
    </row>
    <row r="227" spans="1:10" ht="42" customHeight="1">
      <c r="A227" s="16"/>
      <c r="B227" s="17"/>
      <c r="C227" s="17"/>
      <c r="D227" s="39" t="s">
        <v>148</v>
      </c>
      <c r="E227" s="18" t="s">
        <v>133</v>
      </c>
      <c r="F227" s="19">
        <v>3</v>
      </c>
      <c r="G227" s="40"/>
      <c r="H227" s="2"/>
      <c r="I227" s="21">
        <v>218</v>
      </c>
      <c r="J227" s="21">
        <v>4</v>
      </c>
    </row>
    <row r="228" spans="1:10" ht="42" customHeight="1">
      <c r="A228" s="16"/>
      <c r="B228" s="38" t="s">
        <v>149</v>
      </c>
      <c r="C228" s="35"/>
      <c r="D228" s="36"/>
      <c r="E228" s="18" t="s">
        <v>17</v>
      </c>
      <c r="F228" s="19">
        <v>1</v>
      </c>
      <c r="G228" s="20">
        <f>+G229</f>
        <v>0</v>
      </c>
      <c r="H228" s="2"/>
      <c r="I228" s="21">
        <v>219</v>
      </c>
      <c r="J228" s="21">
        <v>2</v>
      </c>
    </row>
    <row r="229" spans="1:10" ht="42" customHeight="1">
      <c r="A229" s="16"/>
      <c r="B229" s="17"/>
      <c r="C229" s="38" t="s">
        <v>149</v>
      </c>
      <c r="D229" s="36"/>
      <c r="E229" s="18" t="s">
        <v>17</v>
      </c>
      <c r="F229" s="19">
        <v>1</v>
      </c>
      <c r="G229" s="20">
        <f>+G230</f>
        <v>0</v>
      </c>
      <c r="H229" s="2"/>
      <c r="I229" s="21">
        <v>220</v>
      </c>
      <c r="J229" s="21">
        <v>3</v>
      </c>
    </row>
    <row r="230" spans="1:10" ht="42" customHeight="1">
      <c r="A230" s="16"/>
      <c r="B230" s="17"/>
      <c r="C230" s="17"/>
      <c r="D230" s="39" t="s">
        <v>149</v>
      </c>
      <c r="E230" s="18" t="s">
        <v>17</v>
      </c>
      <c r="F230" s="19">
        <v>1</v>
      </c>
      <c r="G230" s="20">
        <f>+G231+G232</f>
        <v>0</v>
      </c>
      <c r="H230" s="2"/>
      <c r="I230" s="21">
        <v>221</v>
      </c>
      <c r="J230" s="21">
        <v>4</v>
      </c>
    </row>
    <row r="231" spans="1:10" ht="42" customHeight="1">
      <c r="A231" s="16"/>
      <c r="B231" s="17"/>
      <c r="C231" s="17"/>
      <c r="D231" s="39" t="s">
        <v>150</v>
      </c>
      <c r="E231" s="18" t="s">
        <v>151</v>
      </c>
      <c r="F231" s="19">
        <v>1</v>
      </c>
      <c r="G231" s="40"/>
      <c r="H231" s="2"/>
      <c r="I231" s="21">
        <v>222</v>
      </c>
      <c r="J231" s="21">
        <v>4</v>
      </c>
    </row>
    <row r="232" spans="1:10" ht="42" customHeight="1">
      <c r="A232" s="16"/>
      <c r="B232" s="17"/>
      <c r="C232" s="17"/>
      <c r="D232" s="39" t="s">
        <v>152</v>
      </c>
      <c r="E232" s="18" t="s">
        <v>17</v>
      </c>
      <c r="F232" s="19">
        <v>1</v>
      </c>
      <c r="G232" s="40"/>
      <c r="H232" s="2"/>
      <c r="I232" s="21">
        <v>223</v>
      </c>
      <c r="J232" s="21">
        <v>4</v>
      </c>
    </row>
    <row r="233" spans="1:10" ht="42" customHeight="1">
      <c r="A233" s="37" t="s">
        <v>115</v>
      </c>
      <c r="B233" s="35"/>
      <c r="C233" s="35"/>
      <c r="D233" s="36"/>
      <c r="E233" s="18" t="s">
        <v>17</v>
      </c>
      <c r="F233" s="19">
        <v>1</v>
      </c>
      <c r="G233" s="20">
        <f>+G234+G236+G237</f>
        <v>0</v>
      </c>
      <c r="H233" s="2"/>
      <c r="I233" s="21">
        <v>224</v>
      </c>
      <c r="J233" s="21"/>
    </row>
    <row r="234" spans="1:10" ht="42" customHeight="1">
      <c r="A234" s="37" t="s">
        <v>116</v>
      </c>
      <c r="B234" s="35"/>
      <c r="C234" s="35"/>
      <c r="D234" s="36"/>
      <c r="E234" s="18" t="s">
        <v>17</v>
      </c>
      <c r="F234" s="19">
        <v>1</v>
      </c>
      <c r="G234" s="20">
        <f>+G235</f>
        <v>0</v>
      </c>
      <c r="H234" s="2"/>
      <c r="I234" s="21">
        <v>225</v>
      </c>
      <c r="J234" s="21">
        <v>200</v>
      </c>
    </row>
    <row r="235" spans="1:10" ht="42" customHeight="1">
      <c r="A235" s="37" t="s">
        <v>117</v>
      </c>
      <c r="B235" s="35"/>
      <c r="C235" s="35"/>
      <c r="D235" s="36"/>
      <c r="E235" s="18" t="s">
        <v>17</v>
      </c>
      <c r="F235" s="19">
        <v>1</v>
      </c>
      <c r="G235" s="40"/>
      <c r="H235" s="2"/>
      <c r="I235" s="21">
        <v>226</v>
      </c>
      <c r="J235" s="21"/>
    </row>
    <row r="236" spans="1:10" ht="42" customHeight="1">
      <c r="A236" s="37" t="s">
        <v>124</v>
      </c>
      <c r="B236" s="35"/>
      <c r="C236" s="35"/>
      <c r="D236" s="36"/>
      <c r="E236" s="18" t="s">
        <v>17</v>
      </c>
      <c r="F236" s="19">
        <v>1</v>
      </c>
      <c r="G236" s="40"/>
      <c r="H236" s="2"/>
      <c r="I236" s="21">
        <v>227</v>
      </c>
      <c r="J236" s="21">
        <v>210</v>
      </c>
    </row>
    <row r="237" spans="1:10" ht="42" customHeight="1">
      <c r="A237" s="37" t="s">
        <v>153</v>
      </c>
      <c r="B237" s="35"/>
      <c r="C237" s="35"/>
      <c r="D237" s="36"/>
      <c r="E237" s="18" t="s">
        <v>17</v>
      </c>
      <c r="F237" s="19">
        <v>1</v>
      </c>
      <c r="G237" s="40"/>
      <c r="H237" s="2"/>
      <c r="I237" s="21">
        <v>228</v>
      </c>
      <c r="J237" s="21"/>
    </row>
    <row r="238" spans="1:10" ht="42" customHeight="1">
      <c r="A238" s="37" t="s">
        <v>154</v>
      </c>
      <c r="B238" s="35"/>
      <c r="C238" s="35"/>
      <c r="D238" s="36"/>
      <c r="E238" s="18" t="s">
        <v>17</v>
      </c>
      <c r="F238" s="19">
        <v>1</v>
      </c>
      <c r="G238" s="40"/>
      <c r="H238" s="2"/>
      <c r="I238" s="21">
        <v>229</v>
      </c>
      <c r="J238" s="21"/>
    </row>
    <row r="239" spans="1:10" ht="42" customHeight="1">
      <c r="A239" s="37" t="s">
        <v>125</v>
      </c>
      <c r="B239" s="35"/>
      <c r="C239" s="35"/>
      <c r="D239" s="35"/>
      <c r="E239" s="33" t="s">
        <v>17</v>
      </c>
      <c r="F239" s="34">
        <v>1</v>
      </c>
      <c r="G239" s="40"/>
      <c r="H239" s="2"/>
      <c r="I239" s="21">
        <v>230</v>
      </c>
      <c r="J239" s="21">
        <v>220</v>
      </c>
    </row>
    <row r="240" spans="1:10" ht="42" customHeight="1">
      <c r="A240" s="42" t="s">
        <v>126</v>
      </c>
      <c r="B240" s="43"/>
      <c r="C240" s="43"/>
      <c r="D240" s="44"/>
      <c r="E240" s="45" t="s">
        <v>17</v>
      </c>
      <c r="F240" s="46">
        <v>1</v>
      </c>
      <c r="G240" s="47">
        <f>+G202+G239</f>
        <v>0</v>
      </c>
      <c r="H240" s="48"/>
      <c r="I240" s="49">
        <v>231</v>
      </c>
      <c r="J240" s="49"/>
    </row>
    <row r="241" spans="1:10" ht="42" customHeight="1">
      <c r="A241" s="22" t="s">
        <v>11</v>
      </c>
      <c r="B241" s="23"/>
      <c r="C241" s="23"/>
      <c r="D241" s="24"/>
      <c r="E241" s="25" t="s">
        <v>12</v>
      </c>
      <c r="F241" s="26">
        <v>1</v>
      </c>
      <c r="G241" s="20">
        <f>+G11+G217</f>
        <v>0</v>
      </c>
      <c r="I241" s="21">
        <v>232</v>
      </c>
      <c r="J241" s="21">
        <v>20</v>
      </c>
    </row>
    <row r="242" spans="1:10" ht="42" customHeight="1">
      <c r="A242" s="22" t="s">
        <v>155</v>
      </c>
      <c r="B242" s="23"/>
      <c r="C242" s="23"/>
      <c r="D242" s="24"/>
      <c r="E242" s="25" t="s">
        <v>12</v>
      </c>
      <c r="F242" s="26">
        <v>1</v>
      </c>
      <c r="G242" s="20">
        <f>+G201+G240</f>
        <v>0</v>
      </c>
      <c r="I242" s="21">
        <v>233</v>
      </c>
      <c r="J242" s="21">
        <v>30</v>
      </c>
    </row>
    <row r="243" spans="1:10" ht="42" customHeight="1">
      <c r="A243" s="27" t="s">
        <v>13</v>
      </c>
      <c r="B243" s="28"/>
      <c r="C243" s="28"/>
      <c r="D243" s="29"/>
      <c r="E243" s="30" t="s">
        <v>14</v>
      </c>
      <c r="F243" s="31" t="s">
        <v>14</v>
      </c>
      <c r="G243" s="32">
        <f>G242</f>
        <v>0</v>
      </c>
      <c r="I243" s="21">
        <v>234</v>
      </c>
      <c r="J243" s="21">
        <v>90</v>
      </c>
    </row>
    <row r="244" spans="1:10" ht="42" customHeight="1"/>
    <row r="245" spans="1:10" ht="42" customHeight="1"/>
  </sheetData>
  <sheetProtection algorithmName="SHA-512" hashValue="l2emCbGk4Arl/qJcPuhy4/VhoXYRqpktLIkiKMX9tpZ0QZ1NS+G59r/Uk/ude1AoTuBa7tzm7G9n+F3OMjX29w==" saltValue="74Ks/pbQv4pp9yav5uvLcw==" spinCount="100000" sheet="1" objects="1" scenarios="1"/>
  <mergeCells count="70">
    <mergeCell ref="A239:D239"/>
    <mergeCell ref="A240:D240"/>
    <mergeCell ref="A233:D233"/>
    <mergeCell ref="A234:D234"/>
    <mergeCell ref="A235:D235"/>
    <mergeCell ref="A236:D236"/>
    <mergeCell ref="A237:D237"/>
    <mergeCell ref="A238:D238"/>
    <mergeCell ref="A216:D216"/>
    <mergeCell ref="A217:D217"/>
    <mergeCell ref="B218:D218"/>
    <mergeCell ref="C219:D219"/>
    <mergeCell ref="B228:D228"/>
    <mergeCell ref="C229:D229"/>
    <mergeCell ref="A203:D203"/>
    <mergeCell ref="A204:D204"/>
    <mergeCell ref="B205:D205"/>
    <mergeCell ref="C206:D206"/>
    <mergeCell ref="B212:D212"/>
    <mergeCell ref="C213:D213"/>
    <mergeCell ref="C197:D197"/>
    <mergeCell ref="A199:D199"/>
    <mergeCell ref="A200:D200"/>
    <mergeCell ref="A201:D201"/>
    <mergeCell ref="A202:D202"/>
    <mergeCell ref="A190:D190"/>
    <mergeCell ref="A191:D191"/>
    <mergeCell ref="B192:D192"/>
    <mergeCell ref="C193:D193"/>
    <mergeCell ref="A195:D195"/>
    <mergeCell ref="B196:D196"/>
    <mergeCell ref="C174:D174"/>
    <mergeCell ref="A182:D182"/>
    <mergeCell ref="B183:D183"/>
    <mergeCell ref="C184:D184"/>
    <mergeCell ref="A188:D188"/>
    <mergeCell ref="A189:D189"/>
    <mergeCell ref="C120:D120"/>
    <mergeCell ref="C127:D127"/>
    <mergeCell ref="C140:D140"/>
    <mergeCell ref="C148:D148"/>
    <mergeCell ref="C154:D154"/>
    <mergeCell ref="C166:D166"/>
    <mergeCell ref="C59:D59"/>
    <mergeCell ref="C65:D65"/>
    <mergeCell ref="C81:D81"/>
    <mergeCell ref="C94:D94"/>
    <mergeCell ref="C108:D108"/>
    <mergeCell ref="B119:D119"/>
    <mergeCell ref="C44:D44"/>
    <mergeCell ref="B50:D50"/>
    <mergeCell ref="C51:D51"/>
    <mergeCell ref="C54:D54"/>
    <mergeCell ref="C56:D56"/>
    <mergeCell ref="B58:D58"/>
    <mergeCell ref="A241:D241"/>
    <mergeCell ref="A242:D242"/>
    <mergeCell ref="A243:D243"/>
    <mergeCell ref="A10:D10"/>
    <mergeCell ref="A11:D11"/>
    <mergeCell ref="A12:D12"/>
    <mergeCell ref="B13:D13"/>
    <mergeCell ref="C14:D14"/>
    <mergeCell ref="C34:D3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工事費内訳書!内訳書工事価格総計</vt:lpstr>
      <vt:lpstr>工事費内訳書!内訳書工事価格総計通番</vt:lpstr>
      <vt:lpstr>工事費内訳書!内訳書工事価格総計名称</vt:lpstr>
      <vt:lpstr>工事費内訳書!内訳書工事価格通番</vt:lpstr>
      <vt:lpstr>工事費内訳書!内訳書直接工事費総計</vt:lpstr>
      <vt:lpstr>工事費内訳書!内訳書直接工事費総計通番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 Yoshinori</dc:creator>
  <cp:lastModifiedBy>Hara Yoshinori</cp:lastModifiedBy>
  <dcterms:created xsi:type="dcterms:W3CDTF">2020-11-17T23:15:17Z</dcterms:created>
  <dcterms:modified xsi:type="dcterms:W3CDTF">2020-11-17T23:18:33Z</dcterms:modified>
</cp:coreProperties>
</file>